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UserData\y.hsmts3\Desktop\オープンデータ\"/>
    </mc:Choice>
  </mc:AlternateContent>
  <xr:revisionPtr revIDLastSave="0" documentId="8_{560F7669-D263-482C-82D7-F70C7EC81BBF}" xr6:coauthVersionLast="47" xr6:coauthVersionMax="47" xr10:uidLastSave="{00000000-0000-0000-0000-000000000000}"/>
  <bookViews>
    <workbookView xWindow="-120" yWindow="-120" windowWidth="29040" windowHeight="15720" xr2:uid="{00000000-000D-0000-FFFF-FFFF00000000}"/>
  </bookViews>
  <sheets>
    <sheet name="2-1表" sheetId="1" r:id="rId1"/>
  </sheets>
  <definedNames>
    <definedName name="_xlnm.Print_Area" localSheetId="0">'2-1表'!$A$1:$W$89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6" i="1" l="1"/>
  <c r="X86" i="1"/>
  <c r="Y85" i="1"/>
  <c r="X85" i="1"/>
  <c r="Y84" i="1"/>
  <c r="X84" i="1"/>
  <c r="Y83" i="1"/>
  <c r="X83" i="1"/>
  <c r="Y82" i="1"/>
  <c r="X82" i="1"/>
  <c r="Y81" i="1"/>
  <c r="X81" i="1"/>
  <c r="Y80" i="1"/>
  <c r="X80" i="1"/>
  <c r="Y79" i="1"/>
  <c r="X79" i="1"/>
  <c r="Y78" i="1"/>
  <c r="X78" i="1"/>
  <c r="Y77" i="1"/>
  <c r="X77" i="1"/>
  <c r="Y76" i="1"/>
  <c r="X76" i="1"/>
  <c r="Y75" i="1"/>
  <c r="X75" i="1"/>
  <c r="Y74" i="1"/>
  <c r="X74" i="1"/>
  <c r="Y73" i="1"/>
  <c r="X73" i="1"/>
  <c r="Y72" i="1"/>
  <c r="X72" i="1"/>
  <c r="Y71" i="1"/>
  <c r="X71" i="1"/>
  <c r="Y70" i="1"/>
  <c r="X70" i="1"/>
  <c r="Y69" i="1"/>
  <c r="X69" i="1"/>
  <c r="Y68" i="1"/>
  <c r="X68" i="1"/>
  <c r="Y67" i="1"/>
  <c r="X67" i="1"/>
  <c r="Y66" i="1"/>
  <c r="X66" i="1"/>
  <c r="Y65" i="1"/>
  <c r="X65" i="1"/>
  <c r="Y64" i="1"/>
  <c r="X64" i="1"/>
  <c r="Y63" i="1"/>
  <c r="X63" i="1"/>
  <c r="Y62" i="1"/>
  <c r="X62" i="1"/>
  <c r="Y61" i="1"/>
  <c r="X61" i="1"/>
  <c r="Y60" i="1"/>
  <c r="X60" i="1"/>
  <c r="Y59" i="1"/>
  <c r="X59" i="1"/>
  <c r="Y58" i="1"/>
  <c r="X58" i="1"/>
  <c r="Y52" i="1"/>
  <c r="X52" i="1"/>
  <c r="Y51" i="1"/>
  <c r="X51" i="1"/>
  <c r="Y50" i="1"/>
  <c r="X50" i="1"/>
  <c r="Y49" i="1"/>
  <c r="X49" i="1"/>
  <c r="Y48" i="1"/>
  <c r="X48" i="1"/>
  <c r="Y47" i="1"/>
  <c r="X47" i="1"/>
  <c r="Y46" i="1"/>
  <c r="X46" i="1"/>
  <c r="Y45" i="1"/>
  <c r="X45" i="1"/>
  <c r="Y44" i="1"/>
  <c r="X44" i="1"/>
  <c r="Y43" i="1"/>
  <c r="X43" i="1"/>
  <c r="Y42" i="1"/>
  <c r="X42" i="1"/>
  <c r="Y41" i="1"/>
  <c r="X41" i="1"/>
  <c r="Y40" i="1"/>
  <c r="X40" i="1"/>
  <c r="Y39" i="1"/>
  <c r="X39" i="1"/>
  <c r="Y38" i="1"/>
  <c r="X38" i="1"/>
  <c r="Y37" i="1"/>
  <c r="X37" i="1"/>
  <c r="Y36" i="1"/>
  <c r="X36" i="1"/>
  <c r="Y35" i="1"/>
  <c r="X35" i="1"/>
  <c r="Y34" i="1"/>
  <c r="X34" i="1"/>
  <c r="Y33" i="1"/>
  <c r="X33" i="1"/>
  <c r="Y32" i="1"/>
  <c r="X32" i="1"/>
  <c r="Y31" i="1"/>
  <c r="X31" i="1"/>
  <c r="Y30" i="1"/>
  <c r="Y8" i="1" s="1"/>
  <c r="X30" i="1"/>
  <c r="Y29" i="1"/>
  <c r="X29" i="1"/>
  <c r="Y28" i="1"/>
  <c r="X28" i="1"/>
  <c r="Z26" i="1"/>
  <c r="Z25" i="1"/>
  <c r="Z24" i="1"/>
  <c r="Z23" i="1"/>
  <c r="Z22" i="1"/>
  <c r="Z21" i="1"/>
  <c r="Z20" i="1"/>
  <c r="X20" i="1"/>
  <c r="Y20" i="1"/>
  <c r="Z19" i="1"/>
  <c r="Y19" i="1"/>
  <c r="Z18" i="1"/>
  <c r="Y18" i="1"/>
  <c r="Z17" i="1"/>
  <c r="Y17" i="1"/>
  <c r="Z16" i="1"/>
  <c r="Z15" i="1"/>
  <c r="Y15" i="1"/>
  <c r="Z14" i="1"/>
  <c r="Z13" i="1"/>
  <c r="Y13" i="1"/>
  <c r="Z12" i="1"/>
  <c r="Z11" i="1"/>
  <c r="Y11" i="1"/>
  <c r="Z9" i="1"/>
  <c r="Z8" i="1"/>
  <c r="Y12" i="1" l="1"/>
  <c r="Y16" i="1"/>
  <c r="Y14" i="1"/>
  <c r="X16" i="1"/>
  <c r="X15" i="1"/>
  <c r="Y23" i="1"/>
  <c r="X23" i="1"/>
  <c r="X8" i="1"/>
  <c r="X9" i="1"/>
  <c r="X14" i="1"/>
  <c r="X18" i="1"/>
  <c r="Y21" i="1"/>
  <c r="X21" i="1"/>
  <c r="Y24" i="1"/>
  <c r="X24" i="1"/>
  <c r="Y9" i="1"/>
  <c r="X12" i="1"/>
  <c r="Y22" i="1"/>
  <c r="X22" i="1"/>
  <c r="Y26" i="1"/>
  <c r="X26" i="1"/>
  <c r="X11" i="1"/>
  <c r="X19" i="1"/>
  <c r="X13" i="1"/>
  <c r="X17" i="1"/>
  <c r="Y25" i="1"/>
  <c r="X25" i="1"/>
  <c r="Y7" i="1" l="1"/>
  <c r="X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Z7" authorId="0" shapeId="0" xr:uid="{00000000-0006-0000-0000-000001000000}">
      <text>
        <r>
          <rPr>
            <b/>
            <sz val="16"/>
            <color indexed="81"/>
            <rFont val="MS P ゴシック"/>
            <family val="3"/>
            <charset val="128"/>
          </rPr>
          <t>千葉県:</t>
        </r>
        <r>
          <rPr>
            <sz val="16"/>
            <color indexed="81"/>
            <rFont val="MS P ゴシック"/>
            <family val="3"/>
            <charset val="128"/>
          </rPr>
          <t xml:space="preserve">
人口推計　平成29年10月1日現在（総務省）
</t>
        </r>
      </text>
    </comment>
    <comment ref="Z28" authorId="0" shapeId="0" xr:uid="{00000000-0006-0000-0000-000002000000}">
      <text>
        <r>
          <rPr>
            <b/>
            <sz val="16"/>
            <color indexed="81"/>
            <rFont val="MS P ゴシック"/>
            <family val="3"/>
            <charset val="128"/>
          </rPr>
          <t>市町村人口は、「30年１月1日現在　住民基本台帳人口　日本人人口」より。</t>
        </r>
      </text>
    </comment>
  </commentList>
</comments>
</file>

<file path=xl/sharedStrings.xml><?xml version="1.0" encoding="utf-8"?>
<sst xmlns="http://schemas.openxmlformats.org/spreadsheetml/2006/main" count="376" uniqueCount="130">
  <si>
    <t>（２－１）</t>
    <phoneticPr fontId="4"/>
  </si>
  <si>
    <t>平成29年</t>
    <phoneticPr fontId="4"/>
  </si>
  <si>
    <t>　</t>
  </si>
  <si>
    <t>出　　　　生</t>
    <rPh sb="0" eb="6">
      <t>シュッショウ</t>
    </rPh>
    <phoneticPr fontId="4"/>
  </si>
  <si>
    <t>死　　亡</t>
    <phoneticPr fontId="4"/>
  </si>
  <si>
    <t>乳児死亡</t>
    <rPh sb="0" eb="2">
      <t>ニュウジ</t>
    </rPh>
    <rPh sb="2" eb="4">
      <t>シボウ</t>
    </rPh>
    <phoneticPr fontId="4"/>
  </si>
  <si>
    <t xml:space="preserve"> 新生児死亡</t>
    <phoneticPr fontId="4"/>
  </si>
  <si>
    <t>死</t>
    <rPh sb="0" eb="1">
      <t>シ</t>
    </rPh>
    <phoneticPr fontId="4"/>
  </si>
  <si>
    <t>　　　産</t>
    <rPh sb="3" eb="4">
      <t>サン</t>
    </rPh>
    <phoneticPr fontId="4"/>
  </si>
  <si>
    <t>周　産　期　死　亡</t>
  </si>
  <si>
    <t>婚　　　姻</t>
    <rPh sb="0" eb="5">
      <t>コンイン</t>
    </rPh>
    <phoneticPr fontId="4"/>
  </si>
  <si>
    <t>離　　　婚</t>
    <rPh sb="0" eb="5">
      <t>リコン</t>
    </rPh>
    <phoneticPr fontId="4"/>
  </si>
  <si>
    <t>保健所</t>
  </si>
  <si>
    <t>（１歳未満再掲）</t>
  </si>
  <si>
    <t>(生後4週未満再掲)</t>
  </si>
  <si>
    <t>自然死産</t>
    <rPh sb="0" eb="2">
      <t>シゼン</t>
    </rPh>
    <rPh sb="2" eb="3">
      <t>シ</t>
    </rPh>
    <rPh sb="3" eb="4">
      <t>サン</t>
    </rPh>
    <phoneticPr fontId="4"/>
  </si>
  <si>
    <t>人工死産</t>
    <rPh sb="0" eb="2">
      <t>ジンコウ</t>
    </rPh>
    <rPh sb="2" eb="3">
      <t>シ</t>
    </rPh>
    <rPh sb="3" eb="4">
      <t>サン</t>
    </rPh>
    <phoneticPr fontId="4"/>
  </si>
  <si>
    <t>総　　　数</t>
    <rPh sb="0" eb="1">
      <t>フサ</t>
    </rPh>
    <rPh sb="4" eb="5">
      <t>カズ</t>
    </rPh>
    <phoneticPr fontId="4"/>
  </si>
  <si>
    <t>後期死産</t>
  </si>
  <si>
    <t>早期新生児死亡</t>
  </si>
  <si>
    <t>合計特殊</t>
    <rPh sb="0" eb="2">
      <t>ゴウケイ</t>
    </rPh>
    <rPh sb="2" eb="4">
      <t>トクシュ</t>
    </rPh>
    <phoneticPr fontId="4"/>
  </si>
  <si>
    <t>市町村</t>
  </si>
  <si>
    <t>実　数</t>
    <rPh sb="0" eb="3">
      <t>ジッスウ</t>
    </rPh>
    <phoneticPr fontId="4"/>
  </si>
  <si>
    <t>率</t>
    <phoneticPr fontId="13"/>
  </si>
  <si>
    <t>2,500g未満</t>
  </si>
  <si>
    <t>率</t>
    <phoneticPr fontId="13"/>
  </si>
  <si>
    <t>率</t>
  </si>
  <si>
    <t>(妊娠満</t>
  </si>
  <si>
    <t>(生後</t>
    <phoneticPr fontId="4"/>
  </si>
  <si>
    <t>出 生 率</t>
    <rPh sb="0" eb="5">
      <t>シュッショウリツ</t>
    </rPh>
    <phoneticPr fontId="4"/>
  </si>
  <si>
    <t>死産率用出産数</t>
    <rPh sb="0" eb="2">
      <t>シザン</t>
    </rPh>
    <rPh sb="2" eb="3">
      <t>リツ</t>
    </rPh>
    <rPh sb="3" eb="4">
      <t>ヨウ</t>
    </rPh>
    <rPh sb="4" eb="6">
      <t>シュッサン</t>
    </rPh>
    <rPh sb="6" eb="7">
      <t>スウ</t>
    </rPh>
    <phoneticPr fontId="13"/>
  </si>
  <si>
    <t>周産期死亡率用出産数</t>
    <rPh sb="0" eb="3">
      <t>シュウサンキ</t>
    </rPh>
    <rPh sb="3" eb="6">
      <t>シボウリツ</t>
    </rPh>
    <rPh sb="6" eb="7">
      <t>ヨウ</t>
    </rPh>
    <rPh sb="7" eb="9">
      <t>シュッサン</t>
    </rPh>
    <rPh sb="9" eb="10">
      <t>スウ</t>
    </rPh>
    <phoneticPr fontId="13"/>
  </si>
  <si>
    <t xml:space="preserve"> </t>
  </si>
  <si>
    <t>(人口千対)</t>
  </si>
  <si>
    <t>（再掲）</t>
  </si>
  <si>
    <t>(出生千対)</t>
  </si>
  <si>
    <t>(出産千対)</t>
  </si>
  <si>
    <t>22週以後)</t>
    <phoneticPr fontId="4"/>
  </si>
  <si>
    <t>１週未満)</t>
    <phoneticPr fontId="4"/>
  </si>
  <si>
    <t>出産数(出生数＋死産数）</t>
    <rPh sb="0" eb="2">
      <t>シュッサン</t>
    </rPh>
    <rPh sb="2" eb="3">
      <t>スウ</t>
    </rPh>
    <rPh sb="4" eb="6">
      <t>シュッセイ</t>
    </rPh>
    <rPh sb="6" eb="7">
      <t>スウ</t>
    </rPh>
    <rPh sb="8" eb="10">
      <t>シザン</t>
    </rPh>
    <rPh sb="10" eb="11">
      <t>スウ</t>
    </rPh>
    <phoneticPr fontId="13"/>
  </si>
  <si>
    <t>出産数(出生数＋後期死産数）</t>
    <rPh sb="0" eb="2">
      <t>シュッサン</t>
    </rPh>
    <rPh sb="2" eb="3">
      <t>スウ</t>
    </rPh>
    <rPh sb="4" eb="6">
      <t>シュッセイ</t>
    </rPh>
    <rPh sb="6" eb="7">
      <t>スウ</t>
    </rPh>
    <rPh sb="8" eb="10">
      <t>コウキ</t>
    </rPh>
    <rPh sb="10" eb="12">
      <t>シザン</t>
    </rPh>
    <rPh sb="12" eb="13">
      <t>スウ</t>
    </rPh>
    <phoneticPr fontId="13"/>
  </si>
  <si>
    <t>県計</t>
  </si>
  <si>
    <t>市部</t>
  </si>
  <si>
    <t>郡部</t>
  </si>
  <si>
    <t>（保健所）</t>
  </si>
  <si>
    <t>千葉市　　　　　　　</t>
  </si>
  <si>
    <t>船橋市　　　　　　　</t>
  </si>
  <si>
    <t>柏市　　　　　　　　</t>
  </si>
  <si>
    <t>市川　　　　　　　　</t>
  </si>
  <si>
    <t>松戸　　　　　　　　</t>
  </si>
  <si>
    <t>野田　　　　　　　　</t>
  </si>
  <si>
    <t>印旛　　　　　　　　</t>
  </si>
  <si>
    <t>長生　　　　　　　　</t>
  </si>
  <si>
    <t>夷隅　　　　　　　　</t>
  </si>
  <si>
    <t>市原　　　　　　　　</t>
  </si>
  <si>
    <t>君津　　　　　　　　</t>
  </si>
  <si>
    <t>習志野　　　　　　　</t>
  </si>
  <si>
    <t>香取　　　　　　　　</t>
  </si>
  <si>
    <t>海匝　　　　　　　　</t>
  </si>
  <si>
    <t>山武　　　　　　　　</t>
  </si>
  <si>
    <t>安房　　　　　　　　</t>
  </si>
  <si>
    <t>（市町村）</t>
  </si>
  <si>
    <t>千葉市</t>
    <rPh sb="0" eb="3">
      <t>チバシ</t>
    </rPh>
    <phoneticPr fontId="4"/>
  </si>
  <si>
    <t>銚子市　　　　　</t>
  </si>
  <si>
    <t>市川市　　　　　</t>
  </si>
  <si>
    <t>船橋市　　　　　</t>
  </si>
  <si>
    <t>館山市　　　　　</t>
  </si>
  <si>
    <t>-</t>
  </si>
  <si>
    <t>木更津市　　　　</t>
  </si>
  <si>
    <t>松戸市　　　　　</t>
  </si>
  <si>
    <t>野田市　　　　　</t>
  </si>
  <si>
    <t>茂原市　　　　　</t>
  </si>
  <si>
    <t>-</t>
    <phoneticPr fontId="13"/>
  </si>
  <si>
    <t>成田市　　　　　</t>
  </si>
  <si>
    <t>佐倉市　　　　　</t>
  </si>
  <si>
    <t>東金市　　　　　</t>
  </si>
  <si>
    <t>旭市　　　　　　</t>
  </si>
  <si>
    <t>習志野市　　　　</t>
  </si>
  <si>
    <t>柏市　　　　　　</t>
  </si>
  <si>
    <t>勝浦市　　　　　</t>
  </si>
  <si>
    <t>市原市　　　　　</t>
  </si>
  <si>
    <t>流山市　　　　　</t>
  </si>
  <si>
    <t>八千代市　　　　</t>
    <phoneticPr fontId="13"/>
  </si>
  <si>
    <t>我孫子市　　　　</t>
  </si>
  <si>
    <t>鴨川市　　　　　</t>
  </si>
  <si>
    <t>鎌ケ谷市　　　　</t>
  </si>
  <si>
    <t>君津市　　　　　</t>
  </si>
  <si>
    <t>富津市　　　　　</t>
  </si>
  <si>
    <t>浦安市　　　　　</t>
  </si>
  <si>
    <t>（２－２）</t>
  </si>
  <si>
    <t>率※</t>
    <phoneticPr fontId="13"/>
  </si>
  <si>
    <t>率※</t>
    <phoneticPr fontId="13"/>
  </si>
  <si>
    <t>22週以後)</t>
    <phoneticPr fontId="4"/>
  </si>
  <si>
    <t>四街道市　　　　</t>
  </si>
  <si>
    <t>袖ケ浦市　　　　</t>
  </si>
  <si>
    <t>八街市　　　　　</t>
  </si>
  <si>
    <t>印西市　　　　　</t>
  </si>
  <si>
    <t>白井市　　　　　</t>
  </si>
  <si>
    <t>富里市　　　　　</t>
  </si>
  <si>
    <t>-</t>
    <phoneticPr fontId="13"/>
  </si>
  <si>
    <t>南房総市　　　　</t>
  </si>
  <si>
    <t>匝瑳市　　　　　</t>
  </si>
  <si>
    <t>香取市　　　　　</t>
  </si>
  <si>
    <t>山武市　　　　　</t>
  </si>
  <si>
    <t>いすみ市　　　　</t>
  </si>
  <si>
    <t>大網白里市　</t>
    <rPh sb="4" eb="5">
      <t>シ</t>
    </rPh>
    <phoneticPr fontId="13"/>
  </si>
  <si>
    <t>酒々井町　　　　</t>
  </si>
  <si>
    <t>栄町　　　　　　</t>
  </si>
  <si>
    <t>-</t>
    <phoneticPr fontId="13"/>
  </si>
  <si>
    <t>神崎町　　　　　</t>
  </si>
  <si>
    <t>多古町　　　　　</t>
  </si>
  <si>
    <t>東庄町　　　　　</t>
  </si>
  <si>
    <t>九十九里町　　　</t>
  </si>
  <si>
    <t>-</t>
    <phoneticPr fontId="13"/>
  </si>
  <si>
    <t>芝山町　　　　　</t>
  </si>
  <si>
    <t>横芝光町　　　　</t>
  </si>
  <si>
    <t>一宮町　　　　　</t>
  </si>
  <si>
    <t>睦沢町　　　　　</t>
  </si>
  <si>
    <t>長生村　　　　　</t>
  </si>
  <si>
    <t>白子町　　　　　</t>
  </si>
  <si>
    <t>長柄町　　　　　</t>
  </si>
  <si>
    <t>長南町　　　　　</t>
  </si>
  <si>
    <t>大多喜町　　　　</t>
  </si>
  <si>
    <t>御宿町　　　　　</t>
  </si>
  <si>
    <t>鋸南町　　　　　</t>
  </si>
  <si>
    <t>‐</t>
    <phoneticPr fontId="13"/>
  </si>
  <si>
    <t>出典等）①市町村部分の実数は｢平成29年人口動態統計（確定数）」(厚生労働省）公表値、諸率については厚生労働省が公表している計算式により千葉県にて算出したもの。</t>
    <rPh sb="0" eb="2">
      <t>シュッテン</t>
    </rPh>
    <rPh sb="2" eb="3">
      <t>トウ</t>
    </rPh>
    <rPh sb="5" eb="8">
      <t>シチョウソン</t>
    </rPh>
    <rPh sb="8" eb="10">
      <t>ブブン</t>
    </rPh>
    <rPh sb="11" eb="13">
      <t>ジッスウ</t>
    </rPh>
    <rPh sb="15" eb="17">
      <t>ヘイセイ</t>
    </rPh>
    <rPh sb="19" eb="20">
      <t>ネン</t>
    </rPh>
    <rPh sb="20" eb="22">
      <t>ジンコウ</t>
    </rPh>
    <rPh sb="22" eb="24">
      <t>ドウタイ</t>
    </rPh>
    <rPh sb="24" eb="26">
      <t>トウケイ</t>
    </rPh>
    <rPh sb="27" eb="29">
      <t>カクテイ</t>
    </rPh>
    <rPh sb="29" eb="30">
      <t>スウ</t>
    </rPh>
    <rPh sb="33" eb="38">
      <t>コウロウショウ</t>
    </rPh>
    <rPh sb="39" eb="41">
      <t>コウヒョウ</t>
    </rPh>
    <rPh sb="41" eb="42">
      <t>チ</t>
    </rPh>
    <rPh sb="43" eb="44">
      <t>ショ</t>
    </rPh>
    <rPh sb="44" eb="45">
      <t>リツ</t>
    </rPh>
    <phoneticPr fontId="4"/>
  </si>
  <si>
    <t>　　　　　なお、死亡率等算出に使用した人口は、「平成30年1月1日住民基本台帳人口（日本人人口）」（総務省）である。</t>
    <rPh sb="8" eb="11">
      <t>シボウリツ</t>
    </rPh>
    <rPh sb="11" eb="12">
      <t>トウ</t>
    </rPh>
    <rPh sb="12" eb="14">
      <t>サンシュツ</t>
    </rPh>
    <rPh sb="15" eb="17">
      <t>シヨウ</t>
    </rPh>
    <rPh sb="19" eb="21">
      <t>ジンコウ</t>
    </rPh>
    <rPh sb="24" eb="26">
      <t>ヘイセイ</t>
    </rPh>
    <rPh sb="28" eb="29">
      <t>ネン</t>
    </rPh>
    <rPh sb="30" eb="31">
      <t>ガツ</t>
    </rPh>
    <rPh sb="32" eb="33">
      <t>ニチ</t>
    </rPh>
    <rPh sb="33" eb="35">
      <t>ジュウミン</t>
    </rPh>
    <rPh sb="35" eb="37">
      <t>キホン</t>
    </rPh>
    <rPh sb="37" eb="39">
      <t>ダイチョウ</t>
    </rPh>
    <rPh sb="39" eb="41">
      <t>ジンコウ</t>
    </rPh>
    <rPh sb="42" eb="44">
      <t>ニホン</t>
    </rPh>
    <rPh sb="44" eb="45">
      <t>ジン</t>
    </rPh>
    <rPh sb="45" eb="47">
      <t>ジンコウ</t>
    </rPh>
    <phoneticPr fontId="13"/>
  </si>
  <si>
    <t>　　　　②千葉県の数値は、平成30年9月7日に厚生労働省が公表した「平成29年人口動態統計（確定数）」の値である。</t>
    <rPh sb="5" eb="8">
      <t>チバケン</t>
    </rPh>
    <rPh sb="9" eb="11">
      <t>スウチ</t>
    </rPh>
    <rPh sb="13" eb="15">
      <t>ヘイセイ</t>
    </rPh>
    <rPh sb="17" eb="18">
      <t>ネン</t>
    </rPh>
    <rPh sb="19" eb="20">
      <t>ガツ</t>
    </rPh>
    <rPh sb="21" eb="22">
      <t>ニチ</t>
    </rPh>
    <rPh sb="23" eb="25">
      <t>コウセイ</t>
    </rPh>
    <rPh sb="25" eb="28">
      <t>ロウドウショウ</t>
    </rPh>
    <rPh sb="29" eb="31">
      <t>コウヒョウ</t>
    </rPh>
    <rPh sb="34" eb="36">
      <t>ヘイセイ</t>
    </rPh>
    <rPh sb="38" eb="39">
      <t>ネン</t>
    </rPh>
    <rPh sb="39" eb="41">
      <t>ジンコウ</t>
    </rPh>
    <rPh sb="41" eb="43">
      <t>ドウタイ</t>
    </rPh>
    <rPh sb="43" eb="45">
      <t>トウケイ</t>
    </rPh>
    <rPh sb="46" eb="48">
      <t>カクテイ</t>
    </rPh>
    <rPh sb="48" eb="49">
      <t>スウ</t>
    </rPh>
    <rPh sb="52" eb="53">
      <t>チ</t>
    </rPh>
    <phoneticPr fontId="13"/>
  </si>
  <si>
    <t>第2-1表　人口動態総覧、保健所・市町村別</t>
    <rPh sb="0" eb="1">
      <t>ダイ</t>
    </rPh>
    <rPh sb="4" eb="5">
      <t>ヒョウ</t>
    </rPh>
    <rPh sb="6" eb="8">
      <t>ジンコウ</t>
    </rPh>
    <rPh sb="8" eb="10">
      <t>ドウタイ</t>
    </rPh>
    <rPh sb="10" eb="12">
      <t>ソウラン</t>
    </rPh>
    <rPh sb="13" eb="16">
      <t>ホケンジョ</t>
    </rPh>
    <rPh sb="17" eb="20">
      <t>シチョウソン</t>
    </rPh>
    <rPh sb="20" eb="21">
      <t>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</si>
</sst>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0_);[Red]\(0.00\)"/>
    <numFmt numFmtId="178" formatCode="#,##0;\-#,##0;&quot;-&quot;"/>
    <numFmt numFmtId="179" formatCode="0.0_ "/>
    <numFmt numFmtId="180" formatCode="0.0"/>
    <numFmt numFmtId="181" formatCode="#,##0.0;\-#,##0.0;&quot;-&quot;"/>
    <numFmt numFmtId="182" formatCode="0.00_ "/>
  </numFmts>
  <fonts count="27">
    <font>
      <sz val="11"/>
      <name val="ＭＳ Ｐゴシック"/>
      <family val="3"/>
      <charset val="128"/>
    </font>
    <font>
      <sz val="14"/>
      <name val="ＭＳ 明朝"/>
      <family val="1"/>
      <charset val="128"/>
    </font>
    <font>
      <sz val="24"/>
      <name val="ＭＳ 明朝"/>
      <family val="1"/>
      <charset val="128"/>
    </font>
    <font>
      <sz val="6"/>
      <name val="游ゴシック"/>
      <family val="2"/>
      <charset val="128"/>
      <scheme val="minor"/>
    </font>
    <font>
      <sz val="7"/>
      <name val="ＭＳ Ｐ明朝"/>
      <family val="1"/>
      <charset val="128"/>
    </font>
    <font>
      <b/>
      <sz val="24"/>
      <name val="ＭＳ 明朝"/>
      <family val="1"/>
      <charset val="128"/>
    </font>
    <font>
      <sz val="14"/>
      <color indexed="8"/>
      <name val="ＭＳ Ｐゴシック"/>
      <family val="3"/>
      <charset val="128"/>
    </font>
    <font>
      <sz val="18"/>
      <name val="ＭＳ 明朝"/>
      <family val="1"/>
      <charset val="128"/>
    </font>
    <font>
      <sz val="20"/>
      <name val="ＭＳ 明朝"/>
      <family val="1"/>
      <charset val="128"/>
    </font>
    <font>
      <sz val="20"/>
      <name val="ＭＳ Ｐゴシック"/>
      <family val="3"/>
      <charset val="128"/>
    </font>
    <font>
      <sz val="20"/>
      <color indexed="8"/>
      <name val="ＭＳ Ｐゴシック"/>
      <family val="3"/>
      <charset val="128"/>
    </font>
    <font>
      <sz val="14"/>
      <name val="ＭＳ Ｐゴシック"/>
      <family val="3"/>
      <charset val="128"/>
    </font>
    <font>
      <sz val="20"/>
      <color indexed="8"/>
      <name val="ＭＳ 明朝"/>
      <family val="1"/>
      <charset val="128"/>
    </font>
    <font>
      <sz val="6"/>
      <name val="ＭＳ Ｐゴシック"/>
      <family val="3"/>
      <charset val="128"/>
    </font>
    <font>
      <b/>
      <sz val="20"/>
      <name val="ＭＳ ゴシック"/>
      <family val="3"/>
      <charset val="128"/>
    </font>
    <font>
      <b/>
      <sz val="20"/>
      <color indexed="8"/>
      <name val="ＭＳ ゴシック"/>
      <family val="3"/>
      <charset val="128"/>
    </font>
    <font>
      <sz val="20"/>
      <name val="ＭＳ ゴシック"/>
      <family val="3"/>
      <charset val="128"/>
    </font>
    <font>
      <sz val="20"/>
      <color indexed="8"/>
      <name val="ＭＳ ゴシック"/>
      <family val="3"/>
      <charset val="128"/>
    </font>
    <font>
      <sz val="20"/>
      <color theme="1"/>
      <name val="ＭＳ 明朝"/>
      <family val="1"/>
      <charset val="128"/>
    </font>
    <font>
      <sz val="20"/>
      <color rgb="FFFF0000"/>
      <name val="ＭＳ Ｐゴシック"/>
      <family val="3"/>
      <charset val="128"/>
    </font>
    <font>
      <sz val="16"/>
      <color rgb="FFFF0000"/>
      <name val="ＭＳ Ｐゴシック"/>
      <family val="3"/>
      <charset val="128"/>
    </font>
    <font>
      <sz val="14"/>
      <color rgb="FFFF0000"/>
      <name val="ＭＳ Ｐゴシック"/>
      <family val="3"/>
      <charset val="128"/>
    </font>
    <font>
      <sz val="14"/>
      <color rgb="FFFF0000"/>
      <name val="ＭＳ 明朝"/>
      <family val="1"/>
      <charset val="128"/>
    </font>
    <font>
      <sz val="20"/>
      <color rgb="FFFF0000"/>
      <name val="ＭＳ 明朝"/>
      <family val="1"/>
      <charset val="128"/>
    </font>
    <font>
      <sz val="16"/>
      <name val="ＭＳ Ｐゴシック"/>
      <family val="3"/>
      <charset val="128"/>
    </font>
    <font>
      <b/>
      <sz val="16"/>
      <color indexed="81"/>
      <name val="MS P ゴシック"/>
      <family val="3"/>
      <charset val="128"/>
    </font>
    <font>
      <sz val="16"/>
      <color indexed="81"/>
      <name val="MS P ゴシック"/>
      <family val="3"/>
      <charset val="128"/>
    </font>
  </fonts>
  <fills count="2">
    <fill>
      <patternFill patternType="none"/>
    </fill>
    <fill>
      <patternFill patternType="gray125"/>
    </fill>
  </fills>
  <borders count="33">
    <border>
      <left/>
      <right/>
      <top/>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right style="thin">
        <color indexed="8"/>
      </right>
      <top style="thin">
        <color indexed="8"/>
      </top>
      <bottom/>
      <diagonal/>
    </border>
    <border>
      <left/>
      <right style="thin">
        <color indexed="8"/>
      </right>
      <top/>
      <bottom/>
      <diagonal/>
    </border>
    <border>
      <left/>
      <right style="medium">
        <color indexed="8"/>
      </right>
      <top/>
      <bottom/>
      <diagonal/>
    </border>
    <border>
      <left/>
      <right style="thin">
        <color theme="1"/>
      </right>
      <top/>
      <bottom/>
      <diagonal/>
    </border>
    <border>
      <left style="thin">
        <color indexed="64"/>
      </left>
      <right/>
      <top/>
      <bottom/>
      <diagonal/>
    </border>
    <border>
      <left style="medium">
        <color indexed="8"/>
      </left>
      <right style="thin">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s>
  <cellStyleXfs count="2">
    <xf numFmtId="0" fontId="0" fillId="0" borderId="0">
      <alignment vertical="center"/>
    </xf>
    <xf numFmtId="0" fontId="1" fillId="0" borderId="0"/>
  </cellStyleXfs>
  <cellXfs count="157">
    <xf numFmtId="0" fontId="0" fillId="0" borderId="0" xfId="0">
      <alignment vertical="center"/>
    </xf>
    <xf numFmtId="37" fontId="2" fillId="0" borderId="0" xfId="1" applyNumberFormat="1" applyFont="1" applyAlignment="1">
      <alignment horizontal="left"/>
    </xf>
    <xf numFmtId="37" fontId="5" fillId="0" borderId="0" xfId="1" applyNumberFormat="1" applyFont="1" applyAlignment="1">
      <alignment horizontal="right"/>
    </xf>
    <xf numFmtId="0" fontId="1" fillId="0" borderId="0" xfId="1" applyAlignment="1">
      <alignment horizontal="right" vertical="center"/>
    </xf>
    <xf numFmtId="37" fontId="2" fillId="0" borderId="0" xfId="1" applyNumberFormat="1" applyFont="1" applyAlignment="1">
      <alignment horizontal="right"/>
    </xf>
    <xf numFmtId="37" fontId="6" fillId="0" borderId="0" xfId="1" applyNumberFormat="1" applyFont="1" applyAlignment="1">
      <alignment horizontal="right"/>
    </xf>
    <xf numFmtId="176" fontId="1" fillId="0" borderId="0" xfId="1" applyNumberFormat="1" applyAlignment="1">
      <alignment horizontal="left"/>
    </xf>
    <xf numFmtId="0" fontId="1" fillId="0" borderId="0" xfId="1" applyAlignment="1">
      <alignment horizontal="left"/>
    </xf>
    <xf numFmtId="0" fontId="1" fillId="0" borderId="0" xfId="1" applyAlignment="1">
      <alignment horizontal="right"/>
    </xf>
    <xf numFmtId="37" fontId="1" fillId="0" borderId="0" xfId="1" applyNumberFormat="1" applyAlignment="1">
      <alignment horizontal="right"/>
    </xf>
    <xf numFmtId="176" fontId="1" fillId="0" borderId="0" xfId="1" applyNumberFormat="1" applyAlignment="1">
      <alignment horizontal="right"/>
    </xf>
    <xf numFmtId="0" fontId="1" fillId="0" borderId="0" xfId="1"/>
    <xf numFmtId="0" fontId="8" fillId="0" borderId="0" xfId="1" applyFont="1"/>
    <xf numFmtId="37" fontId="9" fillId="0" borderId="0" xfId="1" applyNumberFormat="1" applyFont="1" applyAlignment="1">
      <alignment horizontal="right"/>
    </xf>
    <xf numFmtId="0" fontId="9" fillId="0" borderId="0" xfId="1" applyFont="1" applyAlignment="1">
      <alignment horizontal="right" vertical="center"/>
    </xf>
    <xf numFmtId="37" fontId="10" fillId="0" borderId="0" xfId="1" applyNumberFormat="1" applyFont="1" applyAlignment="1">
      <alignment horizontal="right"/>
    </xf>
    <xf numFmtId="176" fontId="9" fillId="0" borderId="0" xfId="1" applyNumberFormat="1" applyFont="1" applyAlignment="1">
      <alignment horizontal="right"/>
    </xf>
    <xf numFmtId="0" fontId="9" fillId="0" borderId="0" xfId="1" applyFont="1" applyAlignment="1">
      <alignment horizontal="right"/>
    </xf>
    <xf numFmtId="177" fontId="8" fillId="0" borderId="0" xfId="1" applyNumberFormat="1" applyFont="1" applyAlignment="1">
      <alignment horizontal="right"/>
    </xf>
    <xf numFmtId="0" fontId="11" fillId="0" borderId="0" xfId="1" applyFont="1"/>
    <xf numFmtId="0" fontId="8" fillId="0" borderId="1" xfId="1" applyFont="1" applyBorder="1" applyAlignment="1">
      <alignment horizontal="center"/>
    </xf>
    <xf numFmtId="0" fontId="8" fillId="0" borderId="5" xfId="1" applyFont="1" applyBorder="1" applyAlignment="1">
      <alignment horizontal="center"/>
    </xf>
    <xf numFmtId="0" fontId="8" fillId="0" borderId="6" xfId="1" applyFont="1" applyBorder="1" applyAlignment="1">
      <alignment horizontal="center"/>
    </xf>
    <xf numFmtId="0" fontId="8" fillId="0" borderId="7" xfId="1" applyFont="1" applyBorder="1" applyAlignment="1">
      <alignment horizontal="center"/>
    </xf>
    <xf numFmtId="177" fontId="8" fillId="0" borderId="8" xfId="1" applyNumberFormat="1" applyFont="1" applyBorder="1" applyAlignment="1">
      <alignment horizontal="center"/>
    </xf>
    <xf numFmtId="0" fontId="11" fillId="0" borderId="0" xfId="1" applyFont="1" applyAlignment="1">
      <alignment horizontal="center"/>
    </xf>
    <xf numFmtId="0" fontId="1" fillId="0" borderId="0" xfId="1" applyAlignment="1">
      <alignment horizontal="center"/>
    </xf>
    <xf numFmtId="0" fontId="8" fillId="0" borderId="9" xfId="1" applyFont="1" applyBorder="1" applyAlignment="1">
      <alignment horizontal="center" vertical="center"/>
    </xf>
    <xf numFmtId="0" fontId="8" fillId="0" borderId="15" xfId="1" applyFont="1" applyBorder="1" applyAlignment="1">
      <alignment horizontal="center" vertical="center"/>
    </xf>
    <xf numFmtId="0" fontId="8" fillId="0" borderId="15" xfId="1" applyFont="1" applyBorder="1" applyAlignment="1">
      <alignment horizontal="center" shrinkToFit="1"/>
    </xf>
    <xf numFmtId="177" fontId="8" fillId="0" borderId="16" xfId="1" applyNumberFormat="1" applyFont="1" applyBorder="1" applyAlignment="1">
      <alignment horizontal="center"/>
    </xf>
    <xf numFmtId="0" fontId="8" fillId="0" borderId="9" xfId="1" applyFont="1" applyBorder="1" applyAlignment="1">
      <alignment horizontal="center" vertical="top"/>
    </xf>
    <xf numFmtId="37" fontId="8" fillId="0" borderId="15" xfId="1" applyNumberFormat="1" applyFont="1" applyBorder="1" applyAlignment="1">
      <alignment horizontal="center" wrapText="1"/>
    </xf>
    <xf numFmtId="176" fontId="8" fillId="0" borderId="15" xfId="1" applyNumberFormat="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18" xfId="1" applyFont="1" applyBorder="1" applyAlignment="1">
      <alignment horizontal="center" vertical="center" shrinkToFit="1"/>
    </xf>
    <xf numFmtId="0" fontId="7" fillId="0" borderId="15" xfId="1" applyFont="1" applyBorder="1" applyAlignment="1">
      <alignment horizontal="center"/>
    </xf>
    <xf numFmtId="0" fontId="7" fillId="0" borderId="15" xfId="1" applyFont="1" applyBorder="1" applyAlignment="1">
      <alignment horizontal="center" wrapText="1"/>
    </xf>
    <xf numFmtId="176" fontId="8" fillId="0" borderId="15" xfId="1" applyNumberFormat="1" applyFont="1" applyBorder="1" applyAlignment="1">
      <alignment horizontal="center" shrinkToFit="1"/>
    </xf>
    <xf numFmtId="0" fontId="8" fillId="0" borderId="17" xfId="1" applyFont="1" applyBorder="1" applyAlignment="1">
      <alignment horizontal="center" shrinkToFit="1"/>
    </xf>
    <xf numFmtId="177" fontId="8" fillId="0" borderId="16" xfId="1" applyNumberFormat="1" applyFont="1" applyBorder="1" applyAlignment="1">
      <alignment horizontal="center" shrinkToFit="1"/>
    </xf>
    <xf numFmtId="0" fontId="8" fillId="0" borderId="19" xfId="1" applyFont="1" applyBorder="1" applyAlignment="1">
      <alignment horizontal="center"/>
    </xf>
    <xf numFmtId="0" fontId="8" fillId="0" borderId="10" xfId="1" applyFont="1" applyBorder="1" applyAlignment="1">
      <alignment horizontal="center" vertical="center" shrinkToFit="1"/>
    </xf>
    <xf numFmtId="37" fontId="8" fillId="0" borderId="10" xfId="1" applyNumberFormat="1" applyFont="1" applyBorder="1" applyAlignment="1">
      <alignment horizontal="center" vertical="center"/>
    </xf>
    <xf numFmtId="176" fontId="8" fillId="0" borderId="10" xfId="1" applyNumberFormat="1" applyFont="1" applyBorder="1" applyAlignment="1">
      <alignment horizontal="center" vertical="center" shrinkToFit="1"/>
    </xf>
    <xf numFmtId="0" fontId="8" fillId="0" borderId="20" xfId="1" applyFont="1" applyBorder="1" applyAlignment="1">
      <alignment horizontal="center" vertical="center" shrinkToFit="1"/>
    </xf>
    <xf numFmtId="0" fontId="7" fillId="0" borderId="10" xfId="1" applyFont="1" applyBorder="1" applyAlignment="1">
      <alignment horizontal="center" vertical="top" wrapText="1"/>
    </xf>
    <xf numFmtId="177" fontId="8" fillId="0" borderId="21" xfId="1" applyNumberFormat="1" applyFont="1" applyBorder="1" applyAlignment="1">
      <alignment horizontal="center"/>
    </xf>
    <xf numFmtId="0" fontId="11" fillId="0" borderId="0" xfId="1" applyFont="1" applyAlignment="1">
      <alignment horizontal="right"/>
    </xf>
    <xf numFmtId="0" fontId="14" fillId="0" borderId="22" xfId="1" applyFont="1" applyBorder="1" applyAlignment="1">
      <alignment horizontal="distributed" vertical="center"/>
    </xf>
    <xf numFmtId="178" fontId="14" fillId="0" borderId="0" xfId="1" applyNumberFormat="1" applyFont="1" applyAlignment="1">
      <alignment horizontal="right"/>
    </xf>
    <xf numFmtId="179" fontId="14" fillId="0" borderId="0" xfId="1" applyNumberFormat="1" applyFont="1" applyAlignment="1">
      <alignment horizontal="right"/>
    </xf>
    <xf numFmtId="178" fontId="14" fillId="0" borderId="23" xfId="1" applyNumberFormat="1" applyFont="1" applyBorder="1" applyAlignment="1">
      <alignment horizontal="right"/>
    </xf>
    <xf numFmtId="178" fontId="15" fillId="0" borderId="0" xfId="1" applyNumberFormat="1" applyFont="1" applyAlignment="1">
      <alignment horizontal="right"/>
    </xf>
    <xf numFmtId="176" fontId="14" fillId="0" borderId="0" xfId="1" applyNumberFormat="1" applyFont="1" applyAlignment="1">
      <alignment horizontal="right"/>
    </xf>
    <xf numFmtId="180" fontId="14" fillId="0" borderId="24" xfId="1" applyNumberFormat="1" applyFont="1" applyBorder="1" applyAlignment="1">
      <alignment horizontal="right"/>
    </xf>
    <xf numFmtId="178" fontId="14" fillId="0" borderId="15" xfId="1" applyNumberFormat="1" applyFont="1" applyBorder="1" applyAlignment="1">
      <alignment horizontal="right"/>
    </xf>
    <xf numFmtId="178" fontId="14" fillId="0" borderId="24" xfId="1" applyNumberFormat="1" applyFont="1" applyBorder="1" applyAlignment="1">
      <alignment horizontal="right"/>
    </xf>
    <xf numFmtId="37" fontId="14" fillId="0" borderId="0" xfId="1" applyNumberFormat="1" applyFont="1" applyAlignment="1">
      <alignment horizontal="right"/>
    </xf>
    <xf numFmtId="177" fontId="14" fillId="0" borderId="0" xfId="1" applyNumberFormat="1" applyFont="1"/>
    <xf numFmtId="177" fontId="14" fillId="0" borderId="25" xfId="1" applyNumberFormat="1" applyFont="1" applyBorder="1" applyAlignment="1">
      <alignment horizontal="right"/>
    </xf>
    <xf numFmtId="0" fontId="9" fillId="0" borderId="0" xfId="0" applyFont="1">
      <alignment vertical="center"/>
    </xf>
    <xf numFmtId="178" fontId="8" fillId="0" borderId="0" xfId="1" applyNumberFormat="1" applyFont="1"/>
    <xf numFmtId="181" fontId="14" fillId="0" borderId="24" xfId="1" applyNumberFormat="1" applyFont="1" applyBorder="1" applyAlignment="1">
      <alignment horizontal="right"/>
    </xf>
    <xf numFmtId="0" fontId="8" fillId="0" borderId="22" xfId="1" applyFont="1" applyBorder="1" applyAlignment="1">
      <alignment horizontal="center"/>
    </xf>
    <xf numFmtId="178" fontId="9" fillId="0" borderId="0" xfId="1" applyNumberFormat="1" applyFont="1" applyAlignment="1">
      <alignment horizontal="right"/>
    </xf>
    <xf numFmtId="178" fontId="9" fillId="0" borderId="24" xfId="1" applyNumberFormat="1" applyFont="1" applyBorder="1" applyAlignment="1">
      <alignment horizontal="right"/>
    </xf>
    <xf numFmtId="178" fontId="10" fillId="0" borderId="0" xfId="1" applyNumberFormat="1" applyFont="1" applyAlignment="1" applyProtection="1">
      <alignment horizontal="right"/>
      <protection locked="0"/>
    </xf>
    <xf numFmtId="180" fontId="9" fillId="0" borderId="24" xfId="1" applyNumberFormat="1" applyFont="1" applyBorder="1" applyAlignment="1">
      <alignment horizontal="right"/>
    </xf>
    <xf numFmtId="178" fontId="9" fillId="0" borderId="15" xfId="1" applyNumberFormat="1" applyFont="1" applyBorder="1" applyAlignment="1">
      <alignment horizontal="right"/>
    </xf>
    <xf numFmtId="178" fontId="9" fillId="0" borderId="26" xfId="1" applyNumberFormat="1" applyFont="1" applyBorder="1" applyAlignment="1">
      <alignment horizontal="right"/>
    </xf>
    <xf numFmtId="177" fontId="16" fillId="0" borderId="0" xfId="1" applyNumberFormat="1" applyFont="1"/>
    <xf numFmtId="177" fontId="14" fillId="0" borderId="25" xfId="1" applyNumberFormat="1" applyFont="1" applyBorder="1" applyAlignment="1">
      <alignment horizontal="center" vertical="center"/>
    </xf>
    <xf numFmtId="0" fontId="8" fillId="0" borderId="22" xfId="1" applyFont="1" applyBorder="1" applyAlignment="1">
      <alignment horizontal="distributed" vertical="center"/>
    </xf>
    <xf numFmtId="178" fontId="16" fillId="0" borderId="0" xfId="1" applyNumberFormat="1" applyFont="1" applyAlignment="1">
      <alignment horizontal="right"/>
    </xf>
    <xf numFmtId="179" fontId="16" fillId="0" borderId="0" xfId="1" applyNumberFormat="1" applyFont="1" applyAlignment="1">
      <alignment horizontal="right"/>
    </xf>
    <xf numFmtId="178" fontId="16" fillId="0" borderId="26" xfId="1" applyNumberFormat="1" applyFont="1" applyBorder="1" applyAlignment="1">
      <alignment horizontal="right"/>
    </xf>
    <xf numFmtId="176" fontId="16" fillId="0" borderId="0" xfId="1" applyNumberFormat="1" applyFont="1" applyAlignment="1">
      <alignment horizontal="right"/>
    </xf>
    <xf numFmtId="181" fontId="16" fillId="0" borderId="24" xfId="1" applyNumberFormat="1" applyFont="1" applyBorder="1" applyAlignment="1">
      <alignment horizontal="right"/>
    </xf>
    <xf numFmtId="177" fontId="16" fillId="0" borderId="25" xfId="1" applyNumberFormat="1" applyFont="1" applyBorder="1" applyAlignment="1">
      <alignment horizontal="right"/>
    </xf>
    <xf numFmtId="178" fontId="9" fillId="0" borderId="0" xfId="1" applyNumberFormat="1" applyFont="1"/>
    <xf numFmtId="178" fontId="9" fillId="0" borderId="27" xfId="1" applyNumberFormat="1" applyFont="1" applyBorder="1"/>
    <xf numFmtId="0" fontId="8" fillId="0" borderId="22" xfId="1" applyFont="1" applyBorder="1" applyAlignment="1">
      <alignment horizontal="distributed"/>
    </xf>
    <xf numFmtId="178" fontId="16" fillId="0" borderId="24" xfId="1" applyNumberFormat="1" applyFont="1" applyBorder="1" applyAlignment="1">
      <alignment horizontal="right"/>
    </xf>
    <xf numFmtId="178" fontId="17" fillId="0" borderId="0" xfId="1" applyNumberFormat="1" applyFont="1" applyAlignment="1">
      <alignment horizontal="right"/>
    </xf>
    <xf numFmtId="180" fontId="16" fillId="0" borderId="24" xfId="1" applyNumberFormat="1" applyFont="1" applyBorder="1" applyAlignment="1">
      <alignment horizontal="right"/>
    </xf>
    <xf numFmtId="178" fontId="16" fillId="0" borderId="15" xfId="1" applyNumberFormat="1" applyFont="1" applyBorder="1" applyAlignment="1">
      <alignment horizontal="right"/>
    </xf>
    <xf numFmtId="37" fontId="16" fillId="0" borderId="0" xfId="1" applyNumberFormat="1" applyFont="1" applyAlignment="1">
      <alignment horizontal="right"/>
    </xf>
    <xf numFmtId="178" fontId="1" fillId="0" borderId="0" xfId="1" applyNumberFormat="1"/>
    <xf numFmtId="0" fontId="18" fillId="0" borderId="0" xfId="1" applyFont="1"/>
    <xf numFmtId="2" fontId="8" fillId="0" borderId="22" xfId="1" applyNumberFormat="1" applyFont="1" applyBorder="1" applyAlignment="1">
      <alignment horizontal="distributed" vertical="center"/>
    </xf>
    <xf numFmtId="178" fontId="17" fillId="0" borderId="0" xfId="1" applyNumberFormat="1" applyFont="1" applyAlignment="1" applyProtection="1">
      <alignment horizontal="right"/>
      <protection locked="0"/>
    </xf>
    <xf numFmtId="178" fontId="11" fillId="0" borderId="0" xfId="1" applyNumberFormat="1" applyFont="1"/>
    <xf numFmtId="2" fontId="8" fillId="0" borderId="22" xfId="1" applyNumberFormat="1" applyFont="1" applyBorder="1" applyAlignment="1">
      <alignment horizontal="distributed"/>
    </xf>
    <xf numFmtId="2" fontId="8" fillId="0" borderId="28" xfId="1" applyNumberFormat="1" applyFont="1" applyBorder="1" applyAlignment="1">
      <alignment horizontal="distributed" vertical="center"/>
    </xf>
    <xf numFmtId="178" fontId="16" fillId="0" borderId="29" xfId="1" applyNumberFormat="1" applyFont="1" applyBorder="1" applyAlignment="1">
      <alignment horizontal="right"/>
    </xf>
    <xf numFmtId="179" fontId="16" fillId="0" borderId="29" xfId="1" applyNumberFormat="1" applyFont="1" applyBorder="1" applyAlignment="1">
      <alignment horizontal="right"/>
    </xf>
    <xf numFmtId="178" fontId="16" fillId="0" borderId="30" xfId="1" applyNumberFormat="1" applyFont="1" applyBorder="1" applyAlignment="1">
      <alignment horizontal="right"/>
    </xf>
    <xf numFmtId="178" fontId="17" fillId="0" borderId="29" xfId="1" applyNumberFormat="1" applyFont="1" applyBorder="1" applyAlignment="1" applyProtection="1">
      <alignment horizontal="right"/>
      <protection locked="0"/>
    </xf>
    <xf numFmtId="176" fontId="16" fillId="0" borderId="29" xfId="1" applyNumberFormat="1" applyFont="1" applyBorder="1" applyAlignment="1">
      <alignment horizontal="right"/>
    </xf>
    <xf numFmtId="181" fontId="16" fillId="0" borderId="30" xfId="1" applyNumberFormat="1" applyFont="1" applyBorder="1" applyAlignment="1">
      <alignment horizontal="right"/>
    </xf>
    <xf numFmtId="180" fontId="16" fillId="0" borderId="30" xfId="1" applyNumberFormat="1" applyFont="1" applyBorder="1" applyAlignment="1">
      <alignment horizontal="right"/>
    </xf>
    <xf numFmtId="178" fontId="16" fillId="0" borderId="31" xfId="1" applyNumberFormat="1" applyFont="1" applyBorder="1" applyAlignment="1">
      <alignment horizontal="right"/>
    </xf>
    <xf numFmtId="37" fontId="16" fillId="0" borderId="29" xfId="1" applyNumberFormat="1" applyFont="1" applyBorder="1" applyAlignment="1">
      <alignment horizontal="right"/>
    </xf>
    <xf numFmtId="177" fontId="16" fillId="0" borderId="29" xfId="1" applyNumberFormat="1" applyFont="1" applyBorder="1"/>
    <xf numFmtId="177" fontId="16" fillId="0" borderId="32" xfId="1" applyNumberFormat="1" applyFont="1" applyBorder="1" applyAlignment="1">
      <alignment horizontal="right"/>
    </xf>
    <xf numFmtId="180" fontId="9" fillId="0" borderId="0" xfId="1" applyNumberFormat="1" applyFont="1" applyAlignment="1">
      <alignment horizontal="right" vertical="center"/>
    </xf>
    <xf numFmtId="180" fontId="9" fillId="0" borderId="0" xfId="1" applyNumberFormat="1" applyFont="1" applyAlignment="1">
      <alignment horizontal="right"/>
    </xf>
    <xf numFmtId="0" fontId="8" fillId="0" borderId="0" xfId="1" applyFont="1" applyAlignment="1">
      <alignment horizontal="center"/>
    </xf>
    <xf numFmtId="180" fontId="16" fillId="0" borderId="0" xfId="1" applyNumberFormat="1" applyFont="1" applyAlignment="1">
      <alignment horizontal="right"/>
    </xf>
    <xf numFmtId="182" fontId="16" fillId="0" borderId="0" xfId="1" applyNumberFormat="1" applyFont="1" applyAlignment="1">
      <alignment horizontal="right"/>
    </xf>
    <xf numFmtId="37" fontId="16" fillId="0" borderId="15" xfId="1" applyNumberFormat="1" applyFont="1" applyBorder="1" applyAlignment="1">
      <alignment horizontal="right"/>
    </xf>
    <xf numFmtId="181" fontId="16" fillId="0" borderId="0" xfId="1" applyNumberFormat="1" applyFont="1" applyAlignment="1">
      <alignment horizontal="right"/>
    </xf>
    <xf numFmtId="2" fontId="8" fillId="0" borderId="22" xfId="1" applyNumberFormat="1" applyFont="1" applyBorder="1" applyAlignment="1">
      <alignment vertical="center"/>
    </xf>
    <xf numFmtId="180" fontId="16" fillId="0" borderId="29" xfId="1" applyNumberFormat="1" applyFont="1" applyBorder="1" applyAlignment="1">
      <alignment horizontal="right"/>
    </xf>
    <xf numFmtId="181" fontId="16" fillId="0" borderId="29" xfId="1" applyNumberFormat="1" applyFont="1" applyBorder="1" applyAlignment="1">
      <alignment horizontal="right"/>
    </xf>
    <xf numFmtId="182" fontId="16" fillId="0" borderId="29" xfId="1" applyNumberFormat="1" applyFont="1" applyBorder="1" applyAlignment="1">
      <alignment horizontal="right"/>
    </xf>
    <xf numFmtId="0" fontId="16" fillId="0" borderId="0" xfId="1" applyFont="1" applyAlignment="1">
      <alignment vertical="center"/>
    </xf>
    <xf numFmtId="37" fontId="19" fillId="0" borderId="0" xfId="1" applyNumberFormat="1" applyFont="1" applyAlignment="1">
      <alignment horizontal="right"/>
    </xf>
    <xf numFmtId="176" fontId="19" fillId="0" borderId="0" xfId="1" applyNumberFormat="1" applyFont="1" applyAlignment="1">
      <alignment horizontal="right"/>
    </xf>
    <xf numFmtId="180" fontId="19" fillId="0" borderId="0" xfId="1" applyNumberFormat="1" applyFont="1" applyAlignment="1">
      <alignment horizontal="right"/>
    </xf>
    <xf numFmtId="177" fontId="20" fillId="0" borderId="0" xfId="1" applyNumberFormat="1" applyFont="1" applyAlignment="1">
      <alignment horizontal="right"/>
    </xf>
    <xf numFmtId="0" fontId="21" fillId="0" borderId="0" xfId="1" applyFont="1"/>
    <xf numFmtId="0" fontId="22" fillId="0" borderId="0" xfId="1" applyFont="1"/>
    <xf numFmtId="0" fontId="23" fillId="0" borderId="0" xfId="1" applyFont="1"/>
    <xf numFmtId="37" fontId="24" fillId="0" borderId="0" xfId="1" applyNumberFormat="1" applyFont="1" applyAlignment="1">
      <alignment horizontal="right"/>
    </xf>
    <xf numFmtId="0" fontId="24" fillId="0" borderId="0" xfId="1" applyFont="1" applyAlignment="1">
      <alignment horizontal="right" vertical="center"/>
    </xf>
    <xf numFmtId="176" fontId="24" fillId="0" borderId="0" xfId="1" applyNumberFormat="1" applyFont="1" applyAlignment="1">
      <alignment horizontal="right"/>
    </xf>
    <xf numFmtId="0" fontId="24" fillId="0" borderId="0" xfId="1" applyFont="1" applyAlignment="1">
      <alignment horizontal="right"/>
    </xf>
    <xf numFmtId="180" fontId="24" fillId="0" borderId="0" xfId="1" applyNumberFormat="1" applyFont="1" applyAlignment="1">
      <alignment horizontal="right"/>
    </xf>
    <xf numFmtId="37" fontId="20" fillId="0" borderId="0" xfId="1" applyNumberFormat="1" applyFont="1" applyAlignment="1">
      <alignment horizontal="right"/>
    </xf>
    <xf numFmtId="176" fontId="20" fillId="0" borderId="0" xfId="1" applyNumberFormat="1" applyFont="1" applyAlignment="1">
      <alignment horizontal="right"/>
    </xf>
    <xf numFmtId="180" fontId="20" fillId="0" borderId="0" xfId="1" applyNumberFormat="1" applyFont="1" applyAlignment="1">
      <alignment horizontal="right"/>
    </xf>
    <xf numFmtId="177" fontId="22" fillId="0" borderId="0" xfId="1" applyNumberFormat="1" applyFont="1" applyAlignment="1">
      <alignment horizontal="right"/>
    </xf>
    <xf numFmtId="177" fontId="1" fillId="0" borderId="0" xfId="1" applyNumberFormat="1" applyAlignment="1">
      <alignment horizontal="right"/>
    </xf>
    <xf numFmtId="37" fontId="8" fillId="0" borderId="17" xfId="1" applyNumberFormat="1" applyFont="1" applyBorder="1" applyAlignment="1">
      <alignment horizontal="center" vertical="center"/>
    </xf>
    <xf numFmtId="37" fontId="8" fillId="0" borderId="20" xfId="1" applyNumberFormat="1" applyFont="1" applyBorder="1" applyAlignment="1">
      <alignment horizontal="center" vertical="center"/>
    </xf>
    <xf numFmtId="37" fontId="8" fillId="0" borderId="17" xfId="1" applyNumberFormat="1" applyFont="1" applyBorder="1" applyAlignment="1">
      <alignment horizontal="center" vertical="center" shrinkToFit="1"/>
    </xf>
    <xf numFmtId="37" fontId="8" fillId="0" borderId="20" xfId="1" applyNumberFormat="1" applyFont="1" applyBorder="1" applyAlignment="1">
      <alignment horizontal="center" vertical="center" shrinkToFit="1"/>
    </xf>
    <xf numFmtId="0" fontId="16" fillId="0" borderId="0" xfId="1" applyFont="1" applyAlignment="1">
      <alignment horizontal="left"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37" fontId="8" fillId="0" borderId="2" xfId="1" applyNumberFormat="1" applyFont="1" applyBorder="1" applyAlignment="1">
      <alignment horizontal="center" vertical="center"/>
    </xf>
    <xf numFmtId="37" fontId="8" fillId="0" borderId="3" xfId="1" applyNumberFormat="1" applyFont="1" applyBorder="1" applyAlignment="1">
      <alignment horizontal="center" vertical="center"/>
    </xf>
    <xf numFmtId="37" fontId="8" fillId="0" borderId="4" xfId="1" applyNumberFormat="1" applyFont="1" applyBorder="1" applyAlignment="1">
      <alignment horizontal="center" vertical="center"/>
    </xf>
    <xf numFmtId="37" fontId="8" fillId="0" borderId="10" xfId="1" applyNumberFormat="1" applyFont="1" applyBorder="1" applyAlignment="1">
      <alignment horizontal="center" vertical="center"/>
    </xf>
    <xf numFmtId="37" fontId="8" fillId="0" borderId="11" xfId="1" applyNumberFormat="1" applyFont="1" applyBorder="1" applyAlignment="1">
      <alignment horizontal="center" vertical="center"/>
    </xf>
    <xf numFmtId="37" fontId="8" fillId="0" borderId="12" xfId="1" applyNumberFormat="1" applyFont="1" applyBorder="1" applyAlignment="1">
      <alignment horizontal="center" vertical="center"/>
    </xf>
    <xf numFmtId="37" fontId="12" fillId="0" borderId="2" xfId="1" applyNumberFormat="1" applyFont="1" applyBorder="1" applyAlignment="1">
      <alignment horizontal="center" vertical="center"/>
    </xf>
    <xf numFmtId="37" fontId="12" fillId="0" borderId="4" xfId="1" applyNumberFormat="1" applyFont="1" applyBorder="1" applyAlignment="1">
      <alignment horizontal="center" vertical="center"/>
    </xf>
    <xf numFmtId="37" fontId="12" fillId="0" borderId="10" xfId="1" applyNumberFormat="1" applyFont="1" applyBorder="1" applyAlignment="1">
      <alignment horizontal="center" vertical="center"/>
    </xf>
    <xf numFmtId="37" fontId="12" fillId="0" borderId="12" xfId="1" applyNumberFormat="1" applyFont="1" applyBorder="1" applyAlignment="1">
      <alignment horizontal="center" vertical="center"/>
    </xf>
    <xf numFmtId="0" fontId="8" fillId="0" borderId="2" xfId="1" applyFont="1" applyBorder="1" applyAlignment="1">
      <alignment horizontal="center"/>
    </xf>
    <xf numFmtId="0" fontId="8" fillId="0" borderId="4" xfId="1" applyFont="1" applyBorder="1" applyAlignment="1">
      <alignment horizont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37" fontId="7" fillId="0" borderId="0" xfId="1" applyNumberFormat="1" applyFont="1" applyAlignment="1">
      <alignment horizontal="center"/>
    </xf>
  </cellXfs>
  <cellStyles count="2">
    <cellStyle name="標準" xfId="0" builtinId="0"/>
    <cellStyle name="標準_17jinkohyo1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theme="5"/>
    <pageSetUpPr fitToPage="1"/>
  </sheetPr>
  <dimension ref="A1:AB91"/>
  <sheetViews>
    <sheetView tabSelected="1" defaultGridColor="0" view="pageBreakPreview" colorId="22" zoomScale="50" zoomScaleNormal="100" zoomScaleSheetLayoutView="50" workbookViewId="0">
      <pane xSplit="1" topLeftCell="B1" activePane="topRight" state="frozen"/>
      <selection pane="topRight"/>
    </sheetView>
  </sheetViews>
  <sheetFormatPr defaultColWidth="13.375" defaultRowHeight="31.5" customHeight="1"/>
  <cols>
    <col min="1" max="1" width="18.625" style="11" customWidth="1"/>
    <col min="2" max="2" width="19.625" style="9" customWidth="1"/>
    <col min="3" max="3" width="13.125" style="3" customWidth="1"/>
    <col min="4" max="4" width="19.5" style="9" customWidth="1"/>
    <col min="5" max="5" width="19.625" style="5" customWidth="1"/>
    <col min="6" max="6" width="13.125" style="10" customWidth="1"/>
    <col min="7" max="7" width="15.875" style="8" customWidth="1"/>
    <col min="8" max="8" width="13.125" style="8" customWidth="1"/>
    <col min="9" max="9" width="15.875" style="8" customWidth="1"/>
    <col min="10" max="10" width="13.125" style="8" customWidth="1"/>
    <col min="11" max="11" width="17.125" style="8" customWidth="1"/>
    <col min="12" max="12" width="13.125" style="8" customWidth="1"/>
    <col min="13" max="13" width="17.125" style="8" customWidth="1"/>
    <col min="14" max="14" width="13.125" style="8" customWidth="1"/>
    <col min="15" max="15" width="17.125" style="8" customWidth="1"/>
    <col min="16" max="16" width="13.125" style="8" customWidth="1"/>
    <col min="17" max="17" width="16.125" style="8" customWidth="1"/>
    <col min="18" max="18" width="19.125" style="8" customWidth="1"/>
    <col min="19" max="19" width="17.625" style="9" customWidth="1"/>
    <col min="20" max="20" width="10.875" style="10" customWidth="1"/>
    <col min="21" max="21" width="19.625" style="9" customWidth="1"/>
    <col min="22" max="22" width="13.125" style="8" customWidth="1"/>
    <col min="23" max="23" width="21.375" style="134" customWidth="1"/>
    <col min="24" max="24" width="51.5" style="11" hidden="1" customWidth="1"/>
    <col min="25" max="25" width="33" style="11" hidden="1" customWidth="1"/>
    <col min="26" max="26" width="20.25" style="11" hidden="1" customWidth="1"/>
    <col min="27" max="27" width="14" style="11" hidden="1" customWidth="1"/>
    <col min="28" max="29" width="0" style="11" hidden="1" customWidth="1"/>
    <col min="30" max="16384" width="13.375" style="11"/>
  </cols>
  <sheetData>
    <row r="1" spans="1:26" ht="25.5" customHeight="1">
      <c r="A1" s="1" t="s">
        <v>129</v>
      </c>
      <c r="B1" s="2"/>
      <c r="D1" s="4"/>
      <c r="F1" s="6"/>
      <c r="G1" s="7"/>
      <c r="U1" s="156"/>
      <c r="V1" s="156"/>
      <c r="W1" s="156"/>
    </row>
    <row r="2" spans="1:26" ht="25.5" customHeight="1" thickBot="1">
      <c r="A2" s="12" t="s">
        <v>0</v>
      </c>
      <c r="B2" s="13"/>
      <c r="C2" s="14"/>
      <c r="D2" s="13"/>
      <c r="E2" s="15"/>
      <c r="F2" s="16"/>
      <c r="G2" s="17"/>
      <c r="H2" s="17"/>
      <c r="I2" s="17"/>
      <c r="J2" s="17"/>
      <c r="K2" s="17"/>
      <c r="L2" s="17"/>
      <c r="M2" s="17"/>
      <c r="N2" s="17"/>
      <c r="O2" s="17"/>
      <c r="P2" s="17"/>
      <c r="Q2" s="17"/>
      <c r="R2" s="17"/>
      <c r="S2" s="13"/>
      <c r="T2" s="16"/>
      <c r="U2" s="13"/>
      <c r="V2" s="17"/>
      <c r="W2" s="18" t="s">
        <v>1</v>
      </c>
      <c r="X2" s="19"/>
    </row>
    <row r="3" spans="1:26" s="26" customFormat="1" ht="23.25" customHeight="1">
      <c r="A3" s="20" t="s">
        <v>2</v>
      </c>
      <c r="B3" s="142" t="s">
        <v>3</v>
      </c>
      <c r="C3" s="143"/>
      <c r="D3" s="144"/>
      <c r="E3" s="148" t="s">
        <v>4</v>
      </c>
      <c r="F3" s="149"/>
      <c r="G3" s="152" t="s">
        <v>5</v>
      </c>
      <c r="H3" s="153"/>
      <c r="I3" s="152" t="s">
        <v>6</v>
      </c>
      <c r="J3" s="153"/>
      <c r="K3" s="21" t="s">
        <v>7</v>
      </c>
      <c r="L3" s="22"/>
      <c r="M3" s="22" t="s">
        <v>8</v>
      </c>
      <c r="N3" s="23"/>
      <c r="O3" s="21"/>
      <c r="P3" s="22" t="s">
        <v>9</v>
      </c>
      <c r="Q3" s="22"/>
      <c r="R3" s="22"/>
      <c r="S3" s="142" t="s">
        <v>10</v>
      </c>
      <c r="T3" s="144"/>
      <c r="U3" s="142" t="s">
        <v>11</v>
      </c>
      <c r="V3" s="144"/>
      <c r="W3" s="24"/>
      <c r="X3" s="25"/>
    </row>
    <row r="4" spans="1:26" s="26" customFormat="1" ht="23.25" customHeight="1">
      <c r="A4" s="27" t="s">
        <v>12</v>
      </c>
      <c r="B4" s="145"/>
      <c r="C4" s="146"/>
      <c r="D4" s="147"/>
      <c r="E4" s="150"/>
      <c r="F4" s="151"/>
      <c r="G4" s="154" t="s">
        <v>13</v>
      </c>
      <c r="H4" s="155"/>
      <c r="I4" s="154" t="s">
        <v>14</v>
      </c>
      <c r="J4" s="155"/>
      <c r="K4" s="140" t="s">
        <v>15</v>
      </c>
      <c r="L4" s="141"/>
      <c r="M4" s="140" t="s">
        <v>16</v>
      </c>
      <c r="N4" s="141"/>
      <c r="O4" s="140" t="s">
        <v>17</v>
      </c>
      <c r="P4" s="141"/>
      <c r="Q4" s="28" t="s">
        <v>18</v>
      </c>
      <c r="R4" s="29" t="s">
        <v>19</v>
      </c>
      <c r="S4" s="145"/>
      <c r="T4" s="147"/>
      <c r="U4" s="145"/>
      <c r="V4" s="147"/>
      <c r="W4" s="30" t="s">
        <v>20</v>
      </c>
      <c r="X4" s="25"/>
    </row>
    <row r="5" spans="1:26" s="26" customFormat="1" ht="23.25" customHeight="1">
      <c r="A5" s="31" t="s">
        <v>21</v>
      </c>
      <c r="B5" s="135" t="s">
        <v>22</v>
      </c>
      <c r="C5" s="28" t="s">
        <v>23</v>
      </c>
      <c r="D5" s="32" t="s">
        <v>24</v>
      </c>
      <c r="E5" s="135" t="s">
        <v>22</v>
      </c>
      <c r="F5" s="33" t="s">
        <v>25</v>
      </c>
      <c r="G5" s="137" t="s">
        <v>22</v>
      </c>
      <c r="H5" s="34" t="s">
        <v>26</v>
      </c>
      <c r="I5" s="137" t="s">
        <v>22</v>
      </c>
      <c r="J5" s="34" t="s">
        <v>26</v>
      </c>
      <c r="K5" s="137" t="s">
        <v>22</v>
      </c>
      <c r="L5" s="35" t="s">
        <v>26</v>
      </c>
      <c r="M5" s="137" t="s">
        <v>22</v>
      </c>
      <c r="N5" s="34" t="s">
        <v>26</v>
      </c>
      <c r="O5" s="137" t="s">
        <v>22</v>
      </c>
      <c r="P5" s="34" t="s">
        <v>26</v>
      </c>
      <c r="Q5" s="36" t="s">
        <v>27</v>
      </c>
      <c r="R5" s="37" t="s">
        <v>28</v>
      </c>
      <c r="S5" s="135" t="s">
        <v>22</v>
      </c>
      <c r="T5" s="38" t="s">
        <v>23</v>
      </c>
      <c r="U5" s="137" t="s">
        <v>22</v>
      </c>
      <c r="V5" s="39" t="s">
        <v>25</v>
      </c>
      <c r="W5" s="40" t="s">
        <v>29</v>
      </c>
      <c r="X5" s="25" t="s">
        <v>30</v>
      </c>
      <c r="Y5" s="26" t="s">
        <v>31</v>
      </c>
    </row>
    <row r="6" spans="1:26" s="26" customFormat="1" ht="23.25" customHeight="1">
      <c r="A6" s="41" t="s">
        <v>32</v>
      </c>
      <c r="B6" s="136"/>
      <c r="C6" s="42" t="s">
        <v>33</v>
      </c>
      <c r="D6" s="43" t="s">
        <v>34</v>
      </c>
      <c r="E6" s="136"/>
      <c r="F6" s="44" t="s">
        <v>33</v>
      </c>
      <c r="G6" s="138"/>
      <c r="H6" s="42" t="s">
        <v>35</v>
      </c>
      <c r="I6" s="138"/>
      <c r="J6" s="42" t="s">
        <v>35</v>
      </c>
      <c r="K6" s="138"/>
      <c r="L6" s="45" t="s">
        <v>36</v>
      </c>
      <c r="M6" s="138"/>
      <c r="N6" s="42" t="s">
        <v>36</v>
      </c>
      <c r="O6" s="138"/>
      <c r="P6" s="42" t="s">
        <v>36</v>
      </c>
      <c r="Q6" s="46" t="s">
        <v>37</v>
      </c>
      <c r="R6" s="46" t="s">
        <v>38</v>
      </c>
      <c r="S6" s="136"/>
      <c r="T6" s="44" t="s">
        <v>33</v>
      </c>
      <c r="U6" s="138"/>
      <c r="V6" s="45" t="s">
        <v>33</v>
      </c>
      <c r="W6" s="47"/>
      <c r="X6" s="48" t="s">
        <v>39</v>
      </c>
      <c r="Y6" s="26" t="s">
        <v>40</v>
      </c>
    </row>
    <row r="7" spans="1:26" ht="31.5" customHeight="1">
      <c r="A7" s="49" t="s">
        <v>41</v>
      </c>
      <c r="B7" s="50">
        <v>44054</v>
      </c>
      <c r="C7" s="51">
        <v>7.2</v>
      </c>
      <c r="D7" s="52">
        <v>3914</v>
      </c>
      <c r="E7" s="53">
        <v>59009</v>
      </c>
      <c r="F7" s="54">
        <v>9.6</v>
      </c>
      <c r="G7" s="50">
        <v>89</v>
      </c>
      <c r="H7" s="55">
        <v>2</v>
      </c>
      <c r="I7" s="50">
        <v>40</v>
      </c>
      <c r="J7" s="55">
        <v>0.9</v>
      </c>
      <c r="K7" s="50">
        <v>536</v>
      </c>
      <c r="L7" s="55">
        <v>11.9</v>
      </c>
      <c r="M7" s="56">
        <v>461</v>
      </c>
      <c r="N7" s="55">
        <v>10.199999999999999</v>
      </c>
      <c r="O7" s="50">
        <v>168</v>
      </c>
      <c r="P7" s="55">
        <v>3.8</v>
      </c>
      <c r="Q7" s="50">
        <v>137</v>
      </c>
      <c r="R7" s="57">
        <v>31</v>
      </c>
      <c r="S7" s="58">
        <v>28680</v>
      </c>
      <c r="T7" s="54">
        <v>4.7</v>
      </c>
      <c r="U7" s="58">
        <v>10359</v>
      </c>
      <c r="V7" s="59">
        <v>1.69</v>
      </c>
      <c r="W7" s="60">
        <v>1.34</v>
      </c>
      <c r="X7" s="19">
        <f>X8+X9</f>
        <v>45051</v>
      </c>
      <c r="Y7" s="11">
        <f>Y8+Y9</f>
        <v>44191</v>
      </c>
      <c r="Z7" s="61">
        <v>6141000</v>
      </c>
    </row>
    <row r="8" spans="1:26" ht="31.5" customHeight="1">
      <c r="A8" s="49" t="s">
        <v>42</v>
      </c>
      <c r="B8" s="50">
        <v>43062</v>
      </c>
      <c r="C8" s="51">
        <v>7.2</v>
      </c>
      <c r="D8" s="57">
        <v>3811</v>
      </c>
      <c r="E8" s="50">
        <v>55978</v>
      </c>
      <c r="F8" s="54">
        <v>9.4</v>
      </c>
      <c r="G8" s="50">
        <v>87</v>
      </c>
      <c r="H8" s="55">
        <v>2</v>
      </c>
      <c r="I8" s="50">
        <v>39</v>
      </c>
      <c r="J8" s="55">
        <v>0.9</v>
      </c>
      <c r="K8" s="50">
        <v>529</v>
      </c>
      <c r="L8" s="55">
        <v>12</v>
      </c>
      <c r="M8" s="50">
        <v>447</v>
      </c>
      <c r="N8" s="55">
        <v>10.199999999999999</v>
      </c>
      <c r="O8" s="50">
        <v>166</v>
      </c>
      <c r="P8" s="55">
        <v>3.8</v>
      </c>
      <c r="Q8" s="50">
        <v>136</v>
      </c>
      <c r="R8" s="57">
        <v>30</v>
      </c>
      <c r="S8" s="50">
        <v>28058</v>
      </c>
      <c r="T8" s="54">
        <v>4.7</v>
      </c>
      <c r="U8" s="50">
        <v>10022</v>
      </c>
      <c r="V8" s="59">
        <v>1.69</v>
      </c>
      <c r="W8" s="60">
        <v>1.32</v>
      </c>
      <c r="X8" s="19">
        <f>SUM(X28:X69)</f>
        <v>44038</v>
      </c>
      <c r="Y8" s="19">
        <f>SUM(Y28:Y69)</f>
        <v>43198</v>
      </c>
      <c r="Z8" s="62">
        <f>SUM(Z28:Z69)</f>
        <v>5947307</v>
      </c>
    </row>
    <row r="9" spans="1:26" ht="31.5" customHeight="1">
      <c r="A9" s="49" t="s">
        <v>43</v>
      </c>
      <c r="B9" s="50">
        <v>992</v>
      </c>
      <c r="C9" s="51">
        <v>4.8</v>
      </c>
      <c r="D9" s="57">
        <v>103</v>
      </c>
      <c r="E9" s="50">
        <v>3031</v>
      </c>
      <c r="F9" s="54">
        <v>14.5</v>
      </c>
      <c r="G9" s="50">
        <v>2</v>
      </c>
      <c r="H9" s="55">
        <v>2</v>
      </c>
      <c r="I9" s="50">
        <v>1</v>
      </c>
      <c r="J9" s="63">
        <v>1</v>
      </c>
      <c r="K9" s="50">
        <v>7</v>
      </c>
      <c r="L9" s="55">
        <v>6.9</v>
      </c>
      <c r="M9" s="50">
        <v>14</v>
      </c>
      <c r="N9" s="55">
        <v>13.8</v>
      </c>
      <c r="O9" s="50">
        <v>2</v>
      </c>
      <c r="P9" s="55">
        <v>2</v>
      </c>
      <c r="Q9" s="50">
        <v>1</v>
      </c>
      <c r="R9" s="57">
        <v>1</v>
      </c>
      <c r="S9" s="50">
        <v>622</v>
      </c>
      <c r="T9" s="54">
        <v>3</v>
      </c>
      <c r="U9" s="50">
        <v>337</v>
      </c>
      <c r="V9" s="59">
        <v>1.62</v>
      </c>
      <c r="W9" s="60">
        <v>1.17</v>
      </c>
      <c r="X9" s="19">
        <f>SUM(X70:X86)</f>
        <v>1013</v>
      </c>
      <c r="Y9" s="19">
        <f>SUM(Y70:Y86)</f>
        <v>993</v>
      </c>
      <c r="Z9" s="62">
        <f>SUM(Z70:Z86)</f>
        <v>208334</v>
      </c>
    </row>
    <row r="10" spans="1:26" ht="25.5" customHeight="1">
      <c r="A10" s="64" t="s">
        <v>44</v>
      </c>
      <c r="B10" s="65"/>
      <c r="C10" s="51"/>
      <c r="D10" s="66"/>
      <c r="E10" s="67"/>
      <c r="F10" s="54"/>
      <c r="G10" s="65"/>
      <c r="H10" s="68"/>
      <c r="I10" s="65"/>
      <c r="J10" s="68" t="s">
        <v>32</v>
      </c>
      <c r="K10" s="65"/>
      <c r="L10" s="68"/>
      <c r="M10" s="69"/>
      <c r="N10" s="68" t="s">
        <v>32</v>
      </c>
      <c r="O10" s="65"/>
      <c r="P10" s="68" t="s">
        <v>32</v>
      </c>
      <c r="Q10" s="65"/>
      <c r="R10" s="70"/>
      <c r="S10" s="13"/>
      <c r="T10" s="54"/>
      <c r="U10" s="13"/>
      <c r="V10" s="71"/>
      <c r="W10" s="72"/>
      <c r="X10" s="19"/>
    </row>
    <row r="11" spans="1:26" ht="25.5" customHeight="1">
      <c r="A11" s="73" t="s">
        <v>45</v>
      </c>
      <c r="B11" s="74">
        <v>6654</v>
      </c>
      <c r="C11" s="75">
        <v>7.1</v>
      </c>
      <c r="D11" s="76">
        <v>564</v>
      </c>
      <c r="E11" s="74">
        <v>8642</v>
      </c>
      <c r="F11" s="77">
        <v>9.1999999999999993</v>
      </c>
      <c r="G11" s="74">
        <v>12</v>
      </c>
      <c r="H11" s="78">
        <v>1.8</v>
      </c>
      <c r="I11" s="74">
        <v>5</v>
      </c>
      <c r="J11" s="78">
        <v>0.8</v>
      </c>
      <c r="K11" s="74">
        <v>86</v>
      </c>
      <c r="L11" s="78">
        <v>12.6</v>
      </c>
      <c r="M11" s="74">
        <v>65</v>
      </c>
      <c r="N11" s="78">
        <v>9.6</v>
      </c>
      <c r="O11" s="74">
        <v>27</v>
      </c>
      <c r="P11" s="78">
        <v>4</v>
      </c>
      <c r="Q11" s="74">
        <v>23</v>
      </c>
      <c r="R11" s="76">
        <v>4</v>
      </c>
      <c r="S11" s="74">
        <v>4222</v>
      </c>
      <c r="T11" s="77">
        <v>4.5</v>
      </c>
      <c r="U11" s="74">
        <v>1564</v>
      </c>
      <c r="V11" s="71">
        <v>1.66</v>
      </c>
      <c r="W11" s="79">
        <v>1.32</v>
      </c>
      <c r="X11" s="19">
        <f t="shared" ref="X11:X26" si="0">B11+K11+M11</f>
        <v>6805</v>
      </c>
      <c r="Y11" s="11">
        <f t="shared" ref="Y11:Y26" si="1">B11+Q11</f>
        <v>6677</v>
      </c>
      <c r="Z11" s="80">
        <f>Z28</f>
        <v>943197</v>
      </c>
    </row>
    <row r="12" spans="1:26" ht="25.5" customHeight="1">
      <c r="A12" s="73" t="s">
        <v>46</v>
      </c>
      <c r="B12" s="74">
        <v>4857</v>
      </c>
      <c r="C12" s="75">
        <v>7.9</v>
      </c>
      <c r="D12" s="76">
        <v>431</v>
      </c>
      <c r="E12" s="74">
        <v>4981</v>
      </c>
      <c r="F12" s="77">
        <v>8.1</v>
      </c>
      <c r="G12" s="74">
        <v>10</v>
      </c>
      <c r="H12" s="78">
        <v>2.1</v>
      </c>
      <c r="I12" s="74">
        <v>2</v>
      </c>
      <c r="J12" s="78">
        <v>0.4</v>
      </c>
      <c r="K12" s="74">
        <v>72</v>
      </c>
      <c r="L12" s="78">
        <v>14.5</v>
      </c>
      <c r="M12" s="74">
        <v>51</v>
      </c>
      <c r="N12" s="78">
        <v>10.199999999999999</v>
      </c>
      <c r="O12" s="74">
        <v>17</v>
      </c>
      <c r="P12" s="78">
        <v>3.5</v>
      </c>
      <c r="Q12" s="74">
        <v>15</v>
      </c>
      <c r="R12" s="76">
        <v>2</v>
      </c>
      <c r="S12" s="74">
        <v>3370</v>
      </c>
      <c r="T12" s="77">
        <v>5.4</v>
      </c>
      <c r="U12" s="74">
        <v>981</v>
      </c>
      <c r="V12" s="71">
        <v>1.59</v>
      </c>
      <c r="W12" s="79">
        <v>1.32</v>
      </c>
      <c r="X12" s="19">
        <f t="shared" si="0"/>
        <v>4980</v>
      </c>
      <c r="Y12" s="11">
        <f t="shared" si="1"/>
        <v>4872</v>
      </c>
      <c r="Z12" s="81">
        <f>Z31</f>
        <v>618634</v>
      </c>
    </row>
    <row r="13" spans="1:26" ht="25.5" customHeight="1">
      <c r="A13" s="73" t="s">
        <v>47</v>
      </c>
      <c r="B13" s="74">
        <v>3169</v>
      </c>
      <c r="C13" s="75">
        <v>7.8</v>
      </c>
      <c r="D13" s="76">
        <v>269</v>
      </c>
      <c r="E13" s="74">
        <v>3436</v>
      </c>
      <c r="F13" s="77">
        <v>8.4</v>
      </c>
      <c r="G13" s="74">
        <v>10</v>
      </c>
      <c r="H13" s="78">
        <v>3.2</v>
      </c>
      <c r="I13" s="74">
        <v>6</v>
      </c>
      <c r="J13" s="78">
        <v>1.9</v>
      </c>
      <c r="K13" s="74">
        <v>41</v>
      </c>
      <c r="L13" s="78">
        <v>12.7</v>
      </c>
      <c r="M13" s="74">
        <v>31</v>
      </c>
      <c r="N13" s="78">
        <v>9.6</v>
      </c>
      <c r="O13" s="74">
        <v>14</v>
      </c>
      <c r="P13" s="78">
        <v>4.4000000000000004</v>
      </c>
      <c r="Q13" s="74">
        <v>10</v>
      </c>
      <c r="R13" s="76">
        <v>4</v>
      </c>
      <c r="S13" s="74">
        <v>1898</v>
      </c>
      <c r="T13" s="77">
        <v>4.5999999999999996</v>
      </c>
      <c r="U13" s="74">
        <v>716</v>
      </c>
      <c r="V13" s="71">
        <v>1.75</v>
      </c>
      <c r="W13" s="79">
        <v>1.35</v>
      </c>
      <c r="X13" s="19">
        <f t="shared" si="0"/>
        <v>3241</v>
      </c>
      <c r="Y13" s="11">
        <f t="shared" si="1"/>
        <v>3179</v>
      </c>
      <c r="Z13" s="80">
        <f>Z42</f>
        <v>408336</v>
      </c>
    </row>
    <row r="14" spans="1:26" ht="25.5" customHeight="1">
      <c r="A14" s="73" t="s">
        <v>48</v>
      </c>
      <c r="B14" s="74">
        <v>5403</v>
      </c>
      <c r="C14" s="75">
        <v>8.5</v>
      </c>
      <c r="D14" s="76">
        <v>461</v>
      </c>
      <c r="E14" s="74">
        <v>4348</v>
      </c>
      <c r="F14" s="77">
        <v>6.9</v>
      </c>
      <c r="G14" s="74">
        <v>8</v>
      </c>
      <c r="H14" s="78">
        <v>1.5</v>
      </c>
      <c r="I14" s="74">
        <v>3</v>
      </c>
      <c r="J14" s="78">
        <v>0.6</v>
      </c>
      <c r="K14" s="74">
        <v>58</v>
      </c>
      <c r="L14" s="78">
        <v>10.5</v>
      </c>
      <c r="M14" s="74">
        <v>51</v>
      </c>
      <c r="N14" s="78">
        <v>9.3000000000000007</v>
      </c>
      <c r="O14" s="74">
        <v>17</v>
      </c>
      <c r="P14" s="78">
        <v>3.1</v>
      </c>
      <c r="Q14" s="74">
        <v>14</v>
      </c>
      <c r="R14" s="76">
        <v>3</v>
      </c>
      <c r="S14" s="74">
        <v>4123</v>
      </c>
      <c r="T14" s="77">
        <v>6.5</v>
      </c>
      <c r="U14" s="74">
        <v>1066</v>
      </c>
      <c r="V14" s="71">
        <v>1.68</v>
      </c>
      <c r="W14" s="79">
        <v>1.26</v>
      </c>
      <c r="X14" s="19">
        <f t="shared" si="0"/>
        <v>5512</v>
      </c>
      <c r="Y14" s="11">
        <f t="shared" si="1"/>
        <v>5417</v>
      </c>
      <c r="Z14" s="80">
        <f>Z30+Z52</f>
        <v>632939</v>
      </c>
    </row>
    <row r="15" spans="1:26" ht="25.5" customHeight="1">
      <c r="A15" s="73" t="s">
        <v>49</v>
      </c>
      <c r="B15" s="74">
        <v>6233</v>
      </c>
      <c r="C15" s="75">
        <v>7.9</v>
      </c>
      <c r="D15" s="76">
        <v>525</v>
      </c>
      <c r="E15" s="74">
        <v>7062</v>
      </c>
      <c r="F15" s="77">
        <v>8.9</v>
      </c>
      <c r="G15" s="74">
        <v>14</v>
      </c>
      <c r="H15" s="78">
        <v>2.2000000000000002</v>
      </c>
      <c r="I15" s="74">
        <v>7</v>
      </c>
      <c r="J15" s="78">
        <v>1.1000000000000001</v>
      </c>
      <c r="K15" s="74">
        <v>77</v>
      </c>
      <c r="L15" s="78">
        <v>12.1</v>
      </c>
      <c r="M15" s="74">
        <v>73</v>
      </c>
      <c r="N15" s="78">
        <v>11.4</v>
      </c>
      <c r="O15" s="74">
        <v>25</v>
      </c>
      <c r="P15" s="78">
        <v>4</v>
      </c>
      <c r="Q15" s="74">
        <v>19</v>
      </c>
      <c r="R15" s="76">
        <v>6</v>
      </c>
      <c r="S15" s="74">
        <v>3958</v>
      </c>
      <c r="T15" s="77">
        <v>5</v>
      </c>
      <c r="U15" s="74">
        <v>1303</v>
      </c>
      <c r="V15" s="71">
        <v>1.64</v>
      </c>
      <c r="W15" s="79">
        <v>1.37</v>
      </c>
      <c r="X15" s="19">
        <f t="shared" si="0"/>
        <v>6383</v>
      </c>
      <c r="Y15" s="11">
        <f t="shared" si="1"/>
        <v>6252</v>
      </c>
      <c r="Z15" s="80">
        <f>Z34+Z45+Z47</f>
        <v>792315</v>
      </c>
    </row>
    <row r="16" spans="1:26" ht="52.5" customHeight="1">
      <c r="A16" s="82" t="s">
        <v>50</v>
      </c>
      <c r="B16" s="74">
        <v>855</v>
      </c>
      <c r="C16" s="75">
        <v>5.6</v>
      </c>
      <c r="D16" s="76">
        <v>79</v>
      </c>
      <c r="E16" s="74">
        <v>1577</v>
      </c>
      <c r="F16" s="77">
        <v>10.4</v>
      </c>
      <c r="G16" s="74">
        <v>1</v>
      </c>
      <c r="H16" s="78">
        <v>1.2</v>
      </c>
      <c r="I16" s="74" t="s">
        <v>67</v>
      </c>
      <c r="J16" s="78">
        <v>0</v>
      </c>
      <c r="K16" s="74">
        <v>12</v>
      </c>
      <c r="L16" s="78">
        <v>13.7</v>
      </c>
      <c r="M16" s="74">
        <v>10</v>
      </c>
      <c r="N16" s="78">
        <v>11.4</v>
      </c>
      <c r="O16" s="74">
        <v>4</v>
      </c>
      <c r="P16" s="78">
        <v>4.7</v>
      </c>
      <c r="Q16" s="74">
        <v>4</v>
      </c>
      <c r="R16" s="76" t="s">
        <v>67</v>
      </c>
      <c r="S16" s="74">
        <v>542</v>
      </c>
      <c r="T16" s="77">
        <v>3.6</v>
      </c>
      <c r="U16" s="74">
        <v>284</v>
      </c>
      <c r="V16" s="71">
        <v>1.87</v>
      </c>
      <c r="W16" s="79">
        <v>1.19</v>
      </c>
      <c r="X16" s="19">
        <f t="shared" si="0"/>
        <v>877</v>
      </c>
      <c r="Y16" s="11">
        <f t="shared" si="1"/>
        <v>859</v>
      </c>
      <c r="Z16" s="80">
        <f>+Z35</f>
        <v>152059</v>
      </c>
    </row>
    <row r="17" spans="1:27" ht="25.5" customHeight="1">
      <c r="A17" s="73" t="s">
        <v>51</v>
      </c>
      <c r="B17" s="74">
        <v>4845</v>
      </c>
      <c r="C17" s="75">
        <v>6.8</v>
      </c>
      <c r="D17" s="76">
        <v>435</v>
      </c>
      <c r="E17" s="74">
        <v>6354</v>
      </c>
      <c r="F17" s="77">
        <v>8.9</v>
      </c>
      <c r="G17" s="74">
        <v>10</v>
      </c>
      <c r="H17" s="78">
        <v>2.1</v>
      </c>
      <c r="I17" s="74">
        <v>5</v>
      </c>
      <c r="J17" s="78">
        <v>1</v>
      </c>
      <c r="K17" s="74">
        <v>51</v>
      </c>
      <c r="L17" s="78">
        <v>10.3</v>
      </c>
      <c r="M17" s="74">
        <v>48</v>
      </c>
      <c r="N17" s="78">
        <v>9.6999999999999993</v>
      </c>
      <c r="O17" s="74">
        <v>19</v>
      </c>
      <c r="P17" s="78">
        <v>3.9</v>
      </c>
      <c r="Q17" s="74">
        <v>17</v>
      </c>
      <c r="R17" s="76">
        <v>2</v>
      </c>
      <c r="S17" s="74">
        <v>2859</v>
      </c>
      <c r="T17" s="77">
        <v>4</v>
      </c>
      <c r="U17" s="74">
        <v>1234</v>
      </c>
      <c r="V17" s="71">
        <v>1.74</v>
      </c>
      <c r="W17" s="79">
        <v>1.28</v>
      </c>
      <c r="X17" s="19">
        <f t="shared" si="0"/>
        <v>4944</v>
      </c>
      <c r="Y17" s="11">
        <f t="shared" si="1"/>
        <v>4862</v>
      </c>
      <c r="Z17" s="80">
        <f>Z37+Z38+Z58+Z60+Z61+Z62+Z63+Z70+Z71</f>
        <v>711109</v>
      </c>
    </row>
    <row r="18" spans="1:27" ht="25.5" customHeight="1">
      <c r="A18" s="73" t="s">
        <v>52</v>
      </c>
      <c r="B18" s="74">
        <v>780</v>
      </c>
      <c r="C18" s="75">
        <v>5.2</v>
      </c>
      <c r="D18" s="76">
        <v>66</v>
      </c>
      <c r="E18" s="74">
        <v>2026</v>
      </c>
      <c r="F18" s="77">
        <v>13.5</v>
      </c>
      <c r="G18" s="74">
        <v>2</v>
      </c>
      <c r="H18" s="78">
        <v>2.6</v>
      </c>
      <c r="I18" s="74">
        <v>0</v>
      </c>
      <c r="J18" s="78">
        <v>0</v>
      </c>
      <c r="K18" s="74">
        <v>3</v>
      </c>
      <c r="L18" s="78">
        <v>3.8</v>
      </c>
      <c r="M18" s="74">
        <v>9</v>
      </c>
      <c r="N18" s="78">
        <v>11.4</v>
      </c>
      <c r="O18" s="74">
        <v>1</v>
      </c>
      <c r="P18" s="78">
        <v>1.3</v>
      </c>
      <c r="Q18" s="74">
        <v>1</v>
      </c>
      <c r="R18" s="76">
        <v>0</v>
      </c>
      <c r="S18" s="74">
        <v>548</v>
      </c>
      <c r="T18" s="77">
        <v>3.7</v>
      </c>
      <c r="U18" s="74">
        <v>262</v>
      </c>
      <c r="V18" s="71">
        <v>1.75</v>
      </c>
      <c r="W18" s="79">
        <v>1.2</v>
      </c>
      <c r="X18" s="19">
        <f t="shared" si="0"/>
        <v>792</v>
      </c>
      <c r="Y18" s="11">
        <f t="shared" si="1"/>
        <v>781</v>
      </c>
      <c r="Z18" s="80">
        <f>Z36+Z78+Z79+Z80+Z81+Z82+Z83</f>
        <v>149631</v>
      </c>
    </row>
    <row r="19" spans="1:27" ht="25.5" customHeight="1">
      <c r="A19" s="73" t="s">
        <v>53</v>
      </c>
      <c r="B19" s="74">
        <v>323</v>
      </c>
      <c r="C19" s="75">
        <v>4.4000000000000004</v>
      </c>
      <c r="D19" s="76">
        <v>27</v>
      </c>
      <c r="E19" s="74">
        <v>1403</v>
      </c>
      <c r="F19" s="77">
        <v>19.2</v>
      </c>
      <c r="G19" s="74">
        <v>1</v>
      </c>
      <c r="H19" s="78">
        <v>3.1</v>
      </c>
      <c r="I19" s="74">
        <v>1</v>
      </c>
      <c r="J19" s="78">
        <v>3.1</v>
      </c>
      <c r="K19" s="74">
        <v>1</v>
      </c>
      <c r="L19" s="78">
        <v>3.1</v>
      </c>
      <c r="M19" s="74">
        <v>2</v>
      </c>
      <c r="N19" s="78">
        <v>6.1</v>
      </c>
      <c r="O19" s="74">
        <v>1</v>
      </c>
      <c r="P19" s="78">
        <v>3.1</v>
      </c>
      <c r="Q19" s="74">
        <v>0</v>
      </c>
      <c r="R19" s="76">
        <v>1</v>
      </c>
      <c r="S19" s="74">
        <v>210</v>
      </c>
      <c r="T19" s="77">
        <v>2.9</v>
      </c>
      <c r="U19" s="74">
        <v>113</v>
      </c>
      <c r="V19" s="71">
        <v>1.55</v>
      </c>
      <c r="W19" s="79">
        <v>1.28</v>
      </c>
      <c r="X19" s="19">
        <f t="shared" si="0"/>
        <v>326</v>
      </c>
      <c r="Y19" s="11">
        <f t="shared" si="1"/>
        <v>323</v>
      </c>
      <c r="Z19" s="80">
        <f>Z43+Z84+Z68+Z85</f>
        <v>72991</v>
      </c>
    </row>
    <row r="20" spans="1:27" ht="25.5" customHeight="1">
      <c r="A20" s="73" t="s">
        <v>54</v>
      </c>
      <c r="B20" s="74">
        <v>1838</v>
      </c>
      <c r="C20" s="75">
        <v>6.7</v>
      </c>
      <c r="D20" s="76">
        <v>190</v>
      </c>
      <c r="E20" s="74">
        <v>2774</v>
      </c>
      <c r="F20" s="77">
        <v>10.199999999999999</v>
      </c>
      <c r="G20" s="74">
        <v>6</v>
      </c>
      <c r="H20" s="78">
        <v>3.3</v>
      </c>
      <c r="I20" s="74">
        <v>2</v>
      </c>
      <c r="J20" s="78">
        <v>1.1000000000000001</v>
      </c>
      <c r="K20" s="74">
        <v>26</v>
      </c>
      <c r="L20" s="78">
        <v>13.8</v>
      </c>
      <c r="M20" s="74">
        <v>19</v>
      </c>
      <c r="N20" s="78">
        <v>10.1</v>
      </c>
      <c r="O20" s="74">
        <v>5</v>
      </c>
      <c r="P20" s="78">
        <v>2.7</v>
      </c>
      <c r="Q20" s="74">
        <v>3</v>
      </c>
      <c r="R20" s="76">
        <v>2</v>
      </c>
      <c r="S20" s="74">
        <v>1255</v>
      </c>
      <c r="T20" s="77">
        <v>4.5999999999999996</v>
      </c>
      <c r="U20" s="74">
        <v>532</v>
      </c>
      <c r="V20" s="71">
        <v>1.95</v>
      </c>
      <c r="W20" s="79">
        <v>1.37</v>
      </c>
      <c r="X20" s="19">
        <f t="shared" si="0"/>
        <v>1883</v>
      </c>
      <c r="Y20" s="11">
        <f t="shared" si="1"/>
        <v>1841</v>
      </c>
      <c r="Z20" s="80">
        <f>Z44</f>
        <v>272395</v>
      </c>
    </row>
    <row r="21" spans="1:27" ht="49.5" customHeight="1">
      <c r="A21" s="82" t="s">
        <v>55</v>
      </c>
      <c r="B21" s="74">
        <v>2306</v>
      </c>
      <c r="C21" s="75">
        <v>7.1</v>
      </c>
      <c r="D21" s="76">
        <v>232</v>
      </c>
      <c r="E21" s="74">
        <v>3621</v>
      </c>
      <c r="F21" s="77">
        <v>11.1</v>
      </c>
      <c r="G21" s="74">
        <v>6</v>
      </c>
      <c r="H21" s="78">
        <v>2.6</v>
      </c>
      <c r="I21" s="74">
        <v>3</v>
      </c>
      <c r="J21" s="78">
        <v>1.3</v>
      </c>
      <c r="K21" s="74">
        <v>20</v>
      </c>
      <c r="L21" s="78">
        <v>8.5</v>
      </c>
      <c r="M21" s="74">
        <v>31</v>
      </c>
      <c r="N21" s="78">
        <v>13.2</v>
      </c>
      <c r="O21" s="74">
        <v>7</v>
      </c>
      <c r="P21" s="78">
        <v>3</v>
      </c>
      <c r="Q21" s="74">
        <v>4</v>
      </c>
      <c r="R21" s="76">
        <v>3</v>
      </c>
      <c r="S21" s="74">
        <v>1455</v>
      </c>
      <c r="T21" s="77">
        <v>4.5</v>
      </c>
      <c r="U21" s="74">
        <v>603</v>
      </c>
      <c r="V21" s="71">
        <v>1.86</v>
      </c>
      <c r="W21" s="79">
        <v>1.46</v>
      </c>
      <c r="X21" s="19">
        <f t="shared" si="0"/>
        <v>2357</v>
      </c>
      <c r="Y21" s="11">
        <f t="shared" si="1"/>
        <v>2310</v>
      </c>
      <c r="Z21" s="80">
        <f>Z33+Z50+Z51+Z59</f>
        <v>324838</v>
      </c>
    </row>
    <row r="22" spans="1:27" ht="25.5" customHeight="1">
      <c r="A22" s="73" t="s">
        <v>56</v>
      </c>
      <c r="B22" s="74">
        <v>3660</v>
      </c>
      <c r="C22" s="75">
        <v>7.8</v>
      </c>
      <c r="D22" s="76">
        <v>330</v>
      </c>
      <c r="E22" s="74">
        <v>3838</v>
      </c>
      <c r="F22" s="77">
        <v>8.1999999999999993</v>
      </c>
      <c r="G22" s="74">
        <v>2</v>
      </c>
      <c r="H22" s="78">
        <v>0.5</v>
      </c>
      <c r="I22" s="74">
        <v>1</v>
      </c>
      <c r="J22" s="78">
        <v>0.3</v>
      </c>
      <c r="K22" s="74">
        <v>47</v>
      </c>
      <c r="L22" s="78">
        <v>12.6</v>
      </c>
      <c r="M22" s="74">
        <v>27</v>
      </c>
      <c r="N22" s="78">
        <v>7.2</v>
      </c>
      <c r="O22" s="74">
        <v>19</v>
      </c>
      <c r="P22" s="78">
        <v>5.2</v>
      </c>
      <c r="Q22" s="74">
        <v>18</v>
      </c>
      <c r="R22" s="76">
        <v>1</v>
      </c>
      <c r="S22" s="74">
        <v>2170</v>
      </c>
      <c r="T22" s="77">
        <v>4.5999999999999996</v>
      </c>
      <c r="U22" s="74">
        <v>732</v>
      </c>
      <c r="V22" s="71">
        <v>1.56</v>
      </c>
      <c r="W22" s="79">
        <v>1.37</v>
      </c>
      <c r="X22" s="19">
        <f t="shared" si="0"/>
        <v>3734</v>
      </c>
      <c r="Y22" s="11">
        <f t="shared" si="1"/>
        <v>3678</v>
      </c>
      <c r="Z22" s="80">
        <f>Z41+Z46+Z49</f>
        <v>470060</v>
      </c>
    </row>
    <row r="23" spans="1:27" ht="25.5" customHeight="1">
      <c r="A23" s="73" t="s">
        <v>57</v>
      </c>
      <c r="B23" s="74">
        <v>540</v>
      </c>
      <c r="C23" s="75">
        <v>4.8</v>
      </c>
      <c r="D23" s="76">
        <v>57</v>
      </c>
      <c r="E23" s="74">
        <v>1678</v>
      </c>
      <c r="F23" s="77">
        <v>15</v>
      </c>
      <c r="G23" s="74">
        <v>0</v>
      </c>
      <c r="H23" s="78">
        <v>0</v>
      </c>
      <c r="I23" s="74">
        <v>0</v>
      </c>
      <c r="J23" s="78">
        <v>0</v>
      </c>
      <c r="K23" s="74">
        <v>5</v>
      </c>
      <c r="L23" s="78">
        <v>9</v>
      </c>
      <c r="M23" s="74">
        <v>11</v>
      </c>
      <c r="N23" s="78">
        <v>19.8</v>
      </c>
      <c r="O23" s="74">
        <v>1</v>
      </c>
      <c r="P23" s="78">
        <v>1.8</v>
      </c>
      <c r="Q23" s="74">
        <v>1</v>
      </c>
      <c r="R23" s="76">
        <v>0</v>
      </c>
      <c r="S23" s="74">
        <v>363</v>
      </c>
      <c r="T23" s="77">
        <v>3.3</v>
      </c>
      <c r="U23" s="74">
        <v>161</v>
      </c>
      <c r="V23" s="71">
        <v>1.44</v>
      </c>
      <c r="W23" s="79">
        <v>1.19</v>
      </c>
      <c r="X23" s="19">
        <f t="shared" si="0"/>
        <v>556</v>
      </c>
      <c r="Y23" s="11">
        <f t="shared" si="1"/>
        <v>541</v>
      </c>
      <c r="Z23" s="80">
        <f>Z66+Z72+Z73+Z74</f>
        <v>111525</v>
      </c>
    </row>
    <row r="24" spans="1:27" ht="25.5" customHeight="1">
      <c r="A24" s="73" t="s">
        <v>58</v>
      </c>
      <c r="B24" s="74">
        <v>899</v>
      </c>
      <c r="C24" s="75">
        <v>5.5</v>
      </c>
      <c r="D24" s="76">
        <v>93</v>
      </c>
      <c r="E24" s="74">
        <v>2411</v>
      </c>
      <c r="F24" s="77">
        <v>14.8</v>
      </c>
      <c r="G24" s="74">
        <v>3</v>
      </c>
      <c r="H24" s="78">
        <v>3.3</v>
      </c>
      <c r="I24" s="74">
        <v>3</v>
      </c>
      <c r="J24" s="78">
        <v>3.3</v>
      </c>
      <c r="K24" s="74">
        <v>22</v>
      </c>
      <c r="L24" s="78">
        <v>23.5</v>
      </c>
      <c r="M24" s="74">
        <v>16</v>
      </c>
      <c r="N24" s="78">
        <v>17.100000000000001</v>
      </c>
      <c r="O24" s="74">
        <v>4</v>
      </c>
      <c r="P24" s="78">
        <v>4.4000000000000004</v>
      </c>
      <c r="Q24" s="74">
        <v>3</v>
      </c>
      <c r="R24" s="76">
        <v>1</v>
      </c>
      <c r="S24" s="74">
        <v>532</v>
      </c>
      <c r="T24" s="77">
        <v>3.3</v>
      </c>
      <c r="U24" s="74">
        <v>267</v>
      </c>
      <c r="V24" s="71">
        <v>1.64</v>
      </c>
      <c r="W24" s="79">
        <v>1.29</v>
      </c>
      <c r="X24" s="19">
        <f t="shared" si="0"/>
        <v>937</v>
      </c>
      <c r="Y24" s="11">
        <f t="shared" si="1"/>
        <v>902</v>
      </c>
      <c r="Z24" s="80">
        <f>Z29+Z65+Z40</f>
        <v>162941</v>
      </c>
    </row>
    <row r="25" spans="1:27" ht="25.5" customHeight="1">
      <c r="A25" s="73" t="s">
        <v>59</v>
      </c>
      <c r="B25" s="74">
        <v>1055</v>
      </c>
      <c r="C25" s="75">
        <v>5.0999999999999996</v>
      </c>
      <c r="D25" s="76">
        <v>108</v>
      </c>
      <c r="E25" s="74">
        <v>2686</v>
      </c>
      <c r="F25" s="77">
        <v>13</v>
      </c>
      <c r="G25" s="74">
        <v>3</v>
      </c>
      <c r="H25" s="78">
        <v>2.8</v>
      </c>
      <c r="I25" s="74">
        <v>2</v>
      </c>
      <c r="J25" s="78">
        <v>1.9</v>
      </c>
      <c r="K25" s="74">
        <v>12</v>
      </c>
      <c r="L25" s="78">
        <v>11.2</v>
      </c>
      <c r="M25" s="74">
        <v>9</v>
      </c>
      <c r="N25" s="78">
        <v>8.4</v>
      </c>
      <c r="O25" s="74">
        <v>6</v>
      </c>
      <c r="P25" s="78">
        <v>5.7</v>
      </c>
      <c r="Q25" s="74">
        <v>4</v>
      </c>
      <c r="R25" s="76">
        <v>2</v>
      </c>
      <c r="S25" s="74">
        <v>775</v>
      </c>
      <c r="T25" s="77">
        <v>3.8</v>
      </c>
      <c r="U25" s="74">
        <v>373</v>
      </c>
      <c r="V25" s="71">
        <v>1.81</v>
      </c>
      <c r="W25" s="79">
        <v>1.1299999999999999</v>
      </c>
      <c r="X25" s="19">
        <f t="shared" si="0"/>
        <v>1076</v>
      </c>
      <c r="Y25" s="11">
        <f t="shared" si="1"/>
        <v>1059</v>
      </c>
      <c r="Z25" s="80">
        <f>Z39+Z67+Z69+Z75+Z76+Z77</f>
        <v>205977</v>
      </c>
    </row>
    <row r="26" spans="1:27" ht="54" customHeight="1">
      <c r="A26" s="82" t="s">
        <v>60</v>
      </c>
      <c r="B26" s="74">
        <v>637</v>
      </c>
      <c r="C26" s="75">
        <v>5</v>
      </c>
      <c r="D26" s="76">
        <v>47</v>
      </c>
      <c r="E26" s="74">
        <v>2172</v>
      </c>
      <c r="F26" s="77">
        <v>17.100000000000001</v>
      </c>
      <c r="G26" s="74">
        <v>1</v>
      </c>
      <c r="H26" s="78">
        <v>1.6</v>
      </c>
      <c r="I26" s="74">
        <v>0</v>
      </c>
      <c r="J26" s="78">
        <v>0</v>
      </c>
      <c r="K26" s="74">
        <v>3</v>
      </c>
      <c r="L26" s="78">
        <v>4.5999999999999996</v>
      </c>
      <c r="M26" s="74">
        <v>8</v>
      </c>
      <c r="N26" s="78">
        <v>12.3</v>
      </c>
      <c r="O26" s="74">
        <v>1</v>
      </c>
      <c r="P26" s="78">
        <v>1.6</v>
      </c>
      <c r="Q26" s="74">
        <v>1</v>
      </c>
      <c r="R26" s="76">
        <v>0</v>
      </c>
      <c r="S26" s="74">
        <v>400</v>
      </c>
      <c r="T26" s="77">
        <v>3.2</v>
      </c>
      <c r="U26" s="74">
        <v>168</v>
      </c>
      <c r="V26" s="71">
        <v>1.33</v>
      </c>
      <c r="W26" s="79">
        <v>1.34</v>
      </c>
      <c r="X26" s="19">
        <f t="shared" si="0"/>
        <v>648</v>
      </c>
      <c r="Y26" s="11">
        <f t="shared" si="1"/>
        <v>638</v>
      </c>
      <c r="Z26" s="80">
        <f>Z32+Z48+Z64+Z86</f>
        <v>126694</v>
      </c>
    </row>
    <row r="27" spans="1:27" ht="25.5" customHeight="1">
      <c r="A27" s="64" t="s">
        <v>61</v>
      </c>
      <c r="B27" s="74"/>
      <c r="C27" s="75"/>
      <c r="D27" s="83"/>
      <c r="E27" s="84"/>
      <c r="F27" s="77"/>
      <c r="G27" s="74"/>
      <c r="H27" s="85"/>
      <c r="I27" s="74"/>
      <c r="J27" s="78" t="s">
        <v>32</v>
      </c>
      <c r="K27" s="74"/>
      <c r="L27" s="85" t="s">
        <v>32</v>
      </c>
      <c r="M27" s="86"/>
      <c r="N27" s="85" t="s">
        <v>32</v>
      </c>
      <c r="O27" s="74"/>
      <c r="P27" s="78"/>
      <c r="Q27" s="74"/>
      <c r="R27" s="76"/>
      <c r="S27" s="87"/>
      <c r="T27" s="54"/>
      <c r="U27" s="87"/>
      <c r="V27" s="71"/>
      <c r="W27" s="79"/>
      <c r="X27" s="19" t="s">
        <v>32</v>
      </c>
      <c r="Z27" s="88"/>
    </row>
    <row r="28" spans="1:27" ht="25.5" customHeight="1">
      <c r="A28" s="73" t="s">
        <v>62</v>
      </c>
      <c r="B28" s="74">
        <v>6654</v>
      </c>
      <c r="C28" s="75">
        <v>7.1</v>
      </c>
      <c r="D28" s="76">
        <v>564</v>
      </c>
      <c r="E28" s="74">
        <v>8642</v>
      </c>
      <c r="F28" s="77">
        <v>9.1999999999999993</v>
      </c>
      <c r="G28" s="74">
        <v>12</v>
      </c>
      <c r="H28" s="78">
        <v>1.8</v>
      </c>
      <c r="I28" s="74">
        <v>5</v>
      </c>
      <c r="J28" s="78">
        <v>0.8</v>
      </c>
      <c r="K28" s="74">
        <v>86</v>
      </c>
      <c r="L28" s="78">
        <v>12.6</v>
      </c>
      <c r="M28" s="74">
        <v>65</v>
      </c>
      <c r="N28" s="78">
        <v>9.6</v>
      </c>
      <c r="O28" s="74">
        <v>27</v>
      </c>
      <c r="P28" s="78">
        <v>4</v>
      </c>
      <c r="Q28" s="74">
        <v>23</v>
      </c>
      <c r="R28" s="76">
        <v>4</v>
      </c>
      <c r="S28" s="74">
        <v>4222</v>
      </c>
      <c r="T28" s="77">
        <v>4.5</v>
      </c>
      <c r="U28" s="74">
        <v>1564</v>
      </c>
      <c r="V28" s="71">
        <v>1.66</v>
      </c>
      <c r="W28" s="79">
        <v>1.32</v>
      </c>
      <c r="X28" s="19">
        <f t="shared" ref="X28:X52" si="2">B28+K28+M28</f>
        <v>6805</v>
      </c>
      <c r="Y28" s="11">
        <f t="shared" ref="Y28:Y52" si="3">B28+Q28</f>
        <v>6677</v>
      </c>
      <c r="Z28" s="61">
        <v>943197</v>
      </c>
      <c r="AA28" s="89"/>
    </row>
    <row r="29" spans="1:27" ht="25.5" customHeight="1">
      <c r="A29" s="90" t="s">
        <v>63</v>
      </c>
      <c r="B29" s="74">
        <v>257</v>
      </c>
      <c r="C29" s="75">
        <v>4.2</v>
      </c>
      <c r="D29" s="83">
        <v>21</v>
      </c>
      <c r="E29" s="84">
        <v>995</v>
      </c>
      <c r="F29" s="77">
        <v>16.3</v>
      </c>
      <c r="G29" s="74">
        <v>1</v>
      </c>
      <c r="H29" s="78">
        <v>3.9</v>
      </c>
      <c r="I29" s="74">
        <v>1</v>
      </c>
      <c r="J29" s="78">
        <v>3.9</v>
      </c>
      <c r="K29" s="74">
        <v>8</v>
      </c>
      <c r="L29" s="78">
        <v>29.7</v>
      </c>
      <c r="M29" s="86">
        <v>4</v>
      </c>
      <c r="N29" s="78">
        <v>14.9</v>
      </c>
      <c r="O29" s="74">
        <v>3</v>
      </c>
      <c r="P29" s="78">
        <v>11.6</v>
      </c>
      <c r="Q29" s="74">
        <v>2</v>
      </c>
      <c r="R29" s="83">
        <v>1</v>
      </c>
      <c r="S29" s="87">
        <v>192</v>
      </c>
      <c r="T29" s="77">
        <v>3.1</v>
      </c>
      <c r="U29" s="87">
        <v>84</v>
      </c>
      <c r="V29" s="71">
        <v>1.38</v>
      </c>
      <c r="W29" s="79">
        <v>1.1200000000000001</v>
      </c>
      <c r="X29" s="19">
        <f t="shared" si="2"/>
        <v>269</v>
      </c>
      <c r="Y29" s="11">
        <f t="shared" si="3"/>
        <v>259</v>
      </c>
      <c r="Z29" s="61">
        <v>61008</v>
      </c>
    </row>
    <row r="30" spans="1:27" ht="25.5" customHeight="1">
      <c r="A30" s="90" t="s">
        <v>64</v>
      </c>
      <c r="B30" s="74">
        <v>4083</v>
      </c>
      <c r="C30" s="75">
        <v>8.6999999999999993</v>
      </c>
      <c r="D30" s="83">
        <v>340</v>
      </c>
      <c r="E30" s="84">
        <v>3506</v>
      </c>
      <c r="F30" s="77">
        <v>7.5</v>
      </c>
      <c r="G30" s="74">
        <v>5</v>
      </c>
      <c r="H30" s="85">
        <v>1.2</v>
      </c>
      <c r="I30" s="74">
        <v>2</v>
      </c>
      <c r="J30" s="78">
        <v>0.5</v>
      </c>
      <c r="K30" s="74">
        <v>49</v>
      </c>
      <c r="L30" s="85">
        <v>11.7</v>
      </c>
      <c r="M30" s="86">
        <v>42</v>
      </c>
      <c r="N30" s="85">
        <v>10.1</v>
      </c>
      <c r="O30" s="74">
        <v>15</v>
      </c>
      <c r="P30" s="78">
        <v>3.7</v>
      </c>
      <c r="Q30" s="74">
        <v>13</v>
      </c>
      <c r="R30" s="83">
        <v>2</v>
      </c>
      <c r="S30" s="87">
        <v>3161</v>
      </c>
      <c r="T30" s="77">
        <v>6.7</v>
      </c>
      <c r="U30" s="87">
        <v>807</v>
      </c>
      <c r="V30" s="71">
        <v>1.72</v>
      </c>
      <c r="W30" s="79">
        <v>1.32</v>
      </c>
      <c r="X30" s="19">
        <f t="shared" si="2"/>
        <v>4174</v>
      </c>
      <c r="Y30" s="11">
        <f t="shared" si="3"/>
        <v>4096</v>
      </c>
      <c r="Z30" s="61">
        <v>468832</v>
      </c>
    </row>
    <row r="31" spans="1:27" ht="25.5" customHeight="1">
      <c r="A31" s="73" t="s">
        <v>65</v>
      </c>
      <c r="B31" s="74">
        <v>4857</v>
      </c>
      <c r="C31" s="75">
        <v>7.9</v>
      </c>
      <c r="D31" s="76">
        <v>431</v>
      </c>
      <c r="E31" s="74">
        <v>4981</v>
      </c>
      <c r="F31" s="77">
        <v>8.1</v>
      </c>
      <c r="G31" s="74">
        <v>10</v>
      </c>
      <c r="H31" s="78">
        <v>2.1</v>
      </c>
      <c r="I31" s="74">
        <v>2</v>
      </c>
      <c r="J31" s="78">
        <v>0.4</v>
      </c>
      <c r="K31" s="74">
        <v>72</v>
      </c>
      <c r="L31" s="78">
        <v>14.5</v>
      </c>
      <c r="M31" s="74">
        <v>51</v>
      </c>
      <c r="N31" s="78">
        <v>10.199999999999999</v>
      </c>
      <c r="O31" s="74">
        <v>17</v>
      </c>
      <c r="P31" s="78">
        <v>3.5</v>
      </c>
      <c r="Q31" s="74">
        <v>15</v>
      </c>
      <c r="R31" s="76">
        <v>2</v>
      </c>
      <c r="S31" s="74">
        <v>3370</v>
      </c>
      <c r="T31" s="77">
        <v>5.4</v>
      </c>
      <c r="U31" s="74">
        <v>981</v>
      </c>
      <c r="V31" s="71">
        <v>1.59</v>
      </c>
      <c r="W31" s="79">
        <v>1.32</v>
      </c>
      <c r="X31" s="19">
        <f t="shared" si="2"/>
        <v>4980</v>
      </c>
      <c r="Y31" s="11">
        <f t="shared" si="3"/>
        <v>4872</v>
      </c>
      <c r="Z31" s="61">
        <v>618634</v>
      </c>
    </row>
    <row r="32" spans="1:27" ht="25.5" customHeight="1">
      <c r="A32" s="90" t="s">
        <v>66</v>
      </c>
      <c r="B32" s="74">
        <v>271</v>
      </c>
      <c r="C32" s="75">
        <v>5.8</v>
      </c>
      <c r="D32" s="83">
        <v>19</v>
      </c>
      <c r="E32" s="91">
        <v>754</v>
      </c>
      <c r="F32" s="77">
        <v>16.100000000000001</v>
      </c>
      <c r="G32" s="74">
        <v>1</v>
      </c>
      <c r="H32" s="78">
        <v>3.7</v>
      </c>
      <c r="I32" s="74" t="s">
        <v>67</v>
      </c>
      <c r="J32" s="78">
        <v>0</v>
      </c>
      <c r="K32" s="74">
        <v>1</v>
      </c>
      <c r="L32" s="78">
        <v>3.6</v>
      </c>
      <c r="M32" s="86">
        <v>3</v>
      </c>
      <c r="N32" s="78">
        <v>10.9</v>
      </c>
      <c r="O32" s="74">
        <v>1</v>
      </c>
      <c r="P32" s="78">
        <v>3.7</v>
      </c>
      <c r="Q32" s="74">
        <v>1</v>
      </c>
      <c r="R32" s="83" t="s">
        <v>67</v>
      </c>
      <c r="S32" s="87">
        <v>180</v>
      </c>
      <c r="T32" s="77">
        <v>3.8</v>
      </c>
      <c r="U32" s="87">
        <v>77</v>
      </c>
      <c r="V32" s="71">
        <v>1.64</v>
      </c>
      <c r="W32" s="79">
        <v>1.46</v>
      </c>
      <c r="X32" s="19">
        <f t="shared" si="2"/>
        <v>275</v>
      </c>
      <c r="Y32" s="11">
        <f t="shared" si="3"/>
        <v>272</v>
      </c>
      <c r="Z32" s="61">
        <v>46969</v>
      </c>
    </row>
    <row r="33" spans="1:26" ht="51" customHeight="1">
      <c r="A33" s="82" t="s">
        <v>68</v>
      </c>
      <c r="B33" s="74">
        <v>1049</v>
      </c>
      <c r="C33" s="75">
        <v>7.9</v>
      </c>
      <c r="D33" s="83">
        <v>94</v>
      </c>
      <c r="E33" s="84">
        <v>1315</v>
      </c>
      <c r="F33" s="77">
        <v>9.9</v>
      </c>
      <c r="G33" s="74">
        <v>2</v>
      </c>
      <c r="H33" s="85">
        <v>1.9</v>
      </c>
      <c r="I33" s="74" t="s">
        <v>67</v>
      </c>
      <c r="J33" s="78">
        <v>0</v>
      </c>
      <c r="K33" s="74">
        <v>13</v>
      </c>
      <c r="L33" s="85">
        <v>12.1</v>
      </c>
      <c r="M33" s="86">
        <v>10</v>
      </c>
      <c r="N33" s="85">
        <v>9.3000000000000007</v>
      </c>
      <c r="O33" s="74">
        <v>3</v>
      </c>
      <c r="P33" s="78">
        <v>2.9</v>
      </c>
      <c r="Q33" s="74">
        <v>3</v>
      </c>
      <c r="R33" s="83" t="s">
        <v>67</v>
      </c>
      <c r="S33" s="87">
        <v>645</v>
      </c>
      <c r="T33" s="77">
        <v>4.9000000000000004</v>
      </c>
      <c r="U33" s="87">
        <v>278</v>
      </c>
      <c r="V33" s="71">
        <v>2.09</v>
      </c>
      <c r="W33" s="79">
        <v>1.52</v>
      </c>
      <c r="X33" s="19">
        <f t="shared" si="2"/>
        <v>1072</v>
      </c>
      <c r="Y33" s="11">
        <f t="shared" si="3"/>
        <v>1052</v>
      </c>
      <c r="Z33" s="61">
        <v>132946</v>
      </c>
    </row>
    <row r="34" spans="1:26" ht="25.5" customHeight="1">
      <c r="A34" s="73" t="s">
        <v>69</v>
      </c>
      <c r="B34" s="74">
        <v>3502</v>
      </c>
      <c r="C34" s="75">
        <v>7.3</v>
      </c>
      <c r="D34" s="83">
        <v>285</v>
      </c>
      <c r="E34" s="84">
        <v>4358</v>
      </c>
      <c r="F34" s="77">
        <v>9.1</v>
      </c>
      <c r="G34" s="74">
        <v>9</v>
      </c>
      <c r="H34" s="85">
        <v>2.6</v>
      </c>
      <c r="I34" s="74">
        <v>4</v>
      </c>
      <c r="J34" s="78">
        <v>1.1000000000000001</v>
      </c>
      <c r="K34" s="74">
        <v>42</v>
      </c>
      <c r="L34" s="85">
        <v>11.7</v>
      </c>
      <c r="M34" s="86">
        <v>42</v>
      </c>
      <c r="N34" s="85">
        <v>11.7</v>
      </c>
      <c r="O34" s="74">
        <v>13</v>
      </c>
      <c r="P34" s="78">
        <v>3.7</v>
      </c>
      <c r="Q34" s="74">
        <v>9</v>
      </c>
      <c r="R34" s="83">
        <v>4</v>
      </c>
      <c r="S34" s="87">
        <v>2465</v>
      </c>
      <c r="T34" s="77">
        <v>5.0999999999999996</v>
      </c>
      <c r="U34" s="87">
        <v>861</v>
      </c>
      <c r="V34" s="71">
        <v>1.8</v>
      </c>
      <c r="W34" s="79">
        <v>1.3</v>
      </c>
      <c r="X34" s="19">
        <f t="shared" si="2"/>
        <v>3586</v>
      </c>
      <c r="Y34" s="11">
        <f t="shared" si="3"/>
        <v>3511</v>
      </c>
      <c r="Z34" s="61">
        <v>478775</v>
      </c>
    </row>
    <row r="35" spans="1:26" ht="25.5" customHeight="1">
      <c r="A35" s="73" t="s">
        <v>70</v>
      </c>
      <c r="B35" s="74">
        <v>855</v>
      </c>
      <c r="C35" s="75">
        <v>5.6</v>
      </c>
      <c r="D35" s="83">
        <v>79</v>
      </c>
      <c r="E35" s="74">
        <v>1577</v>
      </c>
      <c r="F35" s="77">
        <v>10.4</v>
      </c>
      <c r="G35" s="74">
        <v>1</v>
      </c>
      <c r="H35" s="78">
        <v>1.2</v>
      </c>
      <c r="I35" s="74" t="s">
        <v>67</v>
      </c>
      <c r="J35" s="78">
        <v>0</v>
      </c>
      <c r="K35" s="74">
        <v>12</v>
      </c>
      <c r="L35" s="78">
        <v>13.7</v>
      </c>
      <c r="M35" s="74">
        <v>10</v>
      </c>
      <c r="N35" s="78">
        <v>11.4</v>
      </c>
      <c r="O35" s="74">
        <v>4</v>
      </c>
      <c r="P35" s="78">
        <v>4.7</v>
      </c>
      <c r="Q35" s="74">
        <v>4</v>
      </c>
      <c r="R35" s="83" t="s">
        <v>67</v>
      </c>
      <c r="S35" s="74">
        <v>542</v>
      </c>
      <c r="T35" s="77">
        <v>3.6</v>
      </c>
      <c r="U35" s="74">
        <v>284</v>
      </c>
      <c r="V35" s="71">
        <v>1.87</v>
      </c>
      <c r="W35" s="79">
        <v>1.19</v>
      </c>
      <c r="X35" s="92">
        <f t="shared" si="2"/>
        <v>877</v>
      </c>
      <c r="Y35" s="11">
        <f t="shared" si="3"/>
        <v>859</v>
      </c>
      <c r="Z35" s="61">
        <v>152059</v>
      </c>
    </row>
    <row r="36" spans="1:26" ht="25.5" customHeight="1">
      <c r="A36" s="73" t="s">
        <v>71</v>
      </c>
      <c r="B36" s="74">
        <v>505</v>
      </c>
      <c r="C36" s="75">
        <v>5.7</v>
      </c>
      <c r="D36" s="83">
        <v>42</v>
      </c>
      <c r="E36" s="84">
        <v>1130</v>
      </c>
      <c r="F36" s="77">
        <v>12.7</v>
      </c>
      <c r="G36" s="74">
        <v>1</v>
      </c>
      <c r="H36" s="85">
        <v>2</v>
      </c>
      <c r="I36" s="74">
        <v>0</v>
      </c>
      <c r="J36" s="78">
        <v>0</v>
      </c>
      <c r="K36" s="74">
        <v>2</v>
      </c>
      <c r="L36" s="85">
        <v>3.9</v>
      </c>
      <c r="M36" s="86">
        <v>6</v>
      </c>
      <c r="N36" s="85">
        <v>11.7</v>
      </c>
      <c r="O36" s="74">
        <v>1</v>
      </c>
      <c r="P36" s="78">
        <v>2</v>
      </c>
      <c r="Q36" s="74">
        <v>1</v>
      </c>
      <c r="R36" s="83" t="s">
        <v>72</v>
      </c>
      <c r="S36" s="87">
        <v>369</v>
      </c>
      <c r="T36" s="77">
        <v>4.0999999999999996</v>
      </c>
      <c r="U36" s="87">
        <v>150</v>
      </c>
      <c r="V36" s="71">
        <v>1.68</v>
      </c>
      <c r="W36" s="79">
        <v>1.24</v>
      </c>
      <c r="X36" s="19">
        <f t="shared" si="2"/>
        <v>513</v>
      </c>
      <c r="Y36" s="11">
        <f t="shared" si="3"/>
        <v>506</v>
      </c>
      <c r="Z36" s="61">
        <v>89294</v>
      </c>
    </row>
    <row r="37" spans="1:26" ht="25.5" customHeight="1">
      <c r="A37" s="90" t="s">
        <v>73</v>
      </c>
      <c r="B37" s="74">
        <v>1022</v>
      </c>
      <c r="C37" s="75">
        <v>8</v>
      </c>
      <c r="D37" s="83">
        <v>72</v>
      </c>
      <c r="E37" s="91">
        <v>1048</v>
      </c>
      <c r="F37" s="77">
        <v>8.1999999999999993</v>
      </c>
      <c r="G37" s="74" t="s">
        <v>72</v>
      </c>
      <c r="H37" s="85">
        <v>0</v>
      </c>
      <c r="I37" s="74" t="s">
        <v>72</v>
      </c>
      <c r="J37" s="78">
        <v>0</v>
      </c>
      <c r="K37" s="74">
        <v>9</v>
      </c>
      <c r="L37" s="85">
        <v>8.6</v>
      </c>
      <c r="M37" s="86">
        <v>15</v>
      </c>
      <c r="N37" s="85">
        <v>14.3</v>
      </c>
      <c r="O37" s="74">
        <v>2</v>
      </c>
      <c r="P37" s="78">
        <v>2</v>
      </c>
      <c r="Q37" s="74">
        <v>2</v>
      </c>
      <c r="R37" s="83" t="s">
        <v>72</v>
      </c>
      <c r="S37" s="87">
        <v>715</v>
      </c>
      <c r="T37" s="77">
        <v>5.6</v>
      </c>
      <c r="U37" s="87">
        <v>228</v>
      </c>
      <c r="V37" s="71">
        <v>1.78</v>
      </c>
      <c r="W37" s="79">
        <v>1.26</v>
      </c>
      <c r="X37" s="19">
        <f t="shared" si="2"/>
        <v>1046</v>
      </c>
      <c r="Y37" s="11">
        <f t="shared" si="3"/>
        <v>1024</v>
      </c>
      <c r="Z37" s="61">
        <v>128008</v>
      </c>
    </row>
    <row r="38" spans="1:26" ht="46.5" customHeight="1">
      <c r="A38" s="82" t="s">
        <v>74</v>
      </c>
      <c r="B38" s="74">
        <v>989</v>
      </c>
      <c r="C38" s="75">
        <v>5.7</v>
      </c>
      <c r="D38" s="83">
        <v>100</v>
      </c>
      <c r="E38" s="91">
        <v>1642</v>
      </c>
      <c r="F38" s="77">
        <v>9.5</v>
      </c>
      <c r="G38" s="74">
        <v>2</v>
      </c>
      <c r="H38" s="78">
        <v>2</v>
      </c>
      <c r="I38" s="74">
        <v>1</v>
      </c>
      <c r="J38" s="78">
        <v>1</v>
      </c>
      <c r="K38" s="74">
        <v>11</v>
      </c>
      <c r="L38" s="85">
        <v>11</v>
      </c>
      <c r="M38" s="86">
        <v>3</v>
      </c>
      <c r="N38" s="85">
        <v>3</v>
      </c>
      <c r="O38" s="74">
        <v>6</v>
      </c>
      <c r="P38" s="78">
        <v>6</v>
      </c>
      <c r="Q38" s="74">
        <v>5</v>
      </c>
      <c r="R38" s="83">
        <v>1</v>
      </c>
      <c r="S38" s="87">
        <v>614</v>
      </c>
      <c r="T38" s="77">
        <v>3.5</v>
      </c>
      <c r="U38" s="87">
        <v>297</v>
      </c>
      <c r="V38" s="71">
        <v>1.71</v>
      </c>
      <c r="W38" s="79">
        <v>1.1499999999999999</v>
      </c>
      <c r="X38" s="19">
        <f t="shared" si="2"/>
        <v>1003</v>
      </c>
      <c r="Y38" s="11">
        <f t="shared" si="3"/>
        <v>994</v>
      </c>
      <c r="Z38" s="61">
        <v>173327</v>
      </c>
    </row>
    <row r="39" spans="1:26" ht="25.5" customHeight="1">
      <c r="A39" s="90" t="s">
        <v>75</v>
      </c>
      <c r="B39" s="74">
        <v>352</v>
      </c>
      <c r="C39" s="75">
        <v>6.1</v>
      </c>
      <c r="D39" s="83">
        <v>43</v>
      </c>
      <c r="E39" s="91">
        <v>649</v>
      </c>
      <c r="F39" s="77">
        <v>11.2</v>
      </c>
      <c r="G39" s="74" t="s">
        <v>72</v>
      </c>
      <c r="H39" s="78">
        <v>0</v>
      </c>
      <c r="I39" s="74" t="s">
        <v>72</v>
      </c>
      <c r="J39" s="78">
        <v>0</v>
      </c>
      <c r="K39" s="74">
        <v>1</v>
      </c>
      <c r="L39" s="78">
        <v>2.8</v>
      </c>
      <c r="M39" s="86">
        <v>4</v>
      </c>
      <c r="N39" s="78">
        <v>11.2</v>
      </c>
      <c r="O39" s="74">
        <v>1</v>
      </c>
      <c r="P39" s="78">
        <v>2.8</v>
      </c>
      <c r="Q39" s="74">
        <v>1</v>
      </c>
      <c r="R39" s="83" t="s">
        <v>72</v>
      </c>
      <c r="S39" s="87">
        <v>254</v>
      </c>
      <c r="T39" s="77">
        <v>4.4000000000000004</v>
      </c>
      <c r="U39" s="87">
        <v>124</v>
      </c>
      <c r="V39" s="71">
        <v>2.14</v>
      </c>
      <c r="W39" s="79">
        <v>1.23</v>
      </c>
      <c r="X39" s="19">
        <f t="shared" si="2"/>
        <v>357</v>
      </c>
      <c r="Y39" s="11">
        <f t="shared" si="3"/>
        <v>353</v>
      </c>
      <c r="Z39" s="61">
        <v>57813</v>
      </c>
    </row>
    <row r="40" spans="1:26" ht="25.5" customHeight="1">
      <c r="A40" s="90" t="s">
        <v>76</v>
      </c>
      <c r="B40" s="74">
        <v>454</v>
      </c>
      <c r="C40" s="75">
        <v>7</v>
      </c>
      <c r="D40" s="83">
        <v>52</v>
      </c>
      <c r="E40" s="91">
        <v>873</v>
      </c>
      <c r="F40" s="77">
        <v>13.4</v>
      </c>
      <c r="G40" s="74">
        <v>2</v>
      </c>
      <c r="H40" s="78">
        <v>4.4000000000000004</v>
      </c>
      <c r="I40" s="74">
        <v>2</v>
      </c>
      <c r="J40" s="78">
        <v>4.4000000000000004</v>
      </c>
      <c r="K40" s="74">
        <v>12</v>
      </c>
      <c r="L40" s="78">
        <v>25.2</v>
      </c>
      <c r="M40" s="86">
        <v>10</v>
      </c>
      <c r="N40" s="78">
        <v>21</v>
      </c>
      <c r="O40" s="74" t="s">
        <v>72</v>
      </c>
      <c r="P40" s="78">
        <v>0</v>
      </c>
      <c r="Q40" s="74" t="s">
        <v>72</v>
      </c>
      <c r="R40" s="83" t="s">
        <v>72</v>
      </c>
      <c r="S40" s="87">
        <v>242</v>
      </c>
      <c r="T40" s="77">
        <v>3.7</v>
      </c>
      <c r="U40" s="87">
        <v>118</v>
      </c>
      <c r="V40" s="71">
        <v>1.81</v>
      </c>
      <c r="W40" s="79">
        <v>1.43</v>
      </c>
      <c r="X40" s="19">
        <f t="shared" si="2"/>
        <v>476</v>
      </c>
      <c r="Y40" s="11">
        <f t="shared" si="3"/>
        <v>454</v>
      </c>
      <c r="Z40" s="61">
        <v>65167</v>
      </c>
    </row>
    <row r="41" spans="1:26" ht="25.5" customHeight="1">
      <c r="A41" s="90" t="s">
        <v>77</v>
      </c>
      <c r="B41" s="74">
        <v>1485</v>
      </c>
      <c r="C41" s="75">
        <v>8.8000000000000007</v>
      </c>
      <c r="D41" s="83">
        <v>130</v>
      </c>
      <c r="E41" s="91">
        <v>1300</v>
      </c>
      <c r="F41" s="77">
        <v>7.7</v>
      </c>
      <c r="G41" s="74">
        <v>1</v>
      </c>
      <c r="H41" s="78">
        <v>0.7</v>
      </c>
      <c r="I41" s="74">
        <v>1</v>
      </c>
      <c r="J41" s="78">
        <v>0.7</v>
      </c>
      <c r="K41" s="74">
        <v>17</v>
      </c>
      <c r="L41" s="85">
        <v>11.3</v>
      </c>
      <c r="M41" s="86">
        <v>8</v>
      </c>
      <c r="N41" s="85">
        <v>5.3</v>
      </c>
      <c r="O41" s="74">
        <v>9</v>
      </c>
      <c r="P41" s="78">
        <v>6</v>
      </c>
      <c r="Q41" s="74">
        <v>8</v>
      </c>
      <c r="R41" s="83">
        <v>1</v>
      </c>
      <c r="S41" s="87">
        <v>847</v>
      </c>
      <c r="T41" s="77">
        <v>5</v>
      </c>
      <c r="U41" s="87">
        <v>225</v>
      </c>
      <c r="V41" s="71">
        <v>1.33</v>
      </c>
      <c r="W41" s="79">
        <v>1.44</v>
      </c>
      <c r="X41" s="19">
        <f t="shared" si="2"/>
        <v>1510</v>
      </c>
      <c r="Y41" s="11">
        <f t="shared" si="3"/>
        <v>1493</v>
      </c>
      <c r="Z41" s="61">
        <v>168940</v>
      </c>
    </row>
    <row r="42" spans="1:26" ht="25.5" customHeight="1">
      <c r="A42" s="73" t="s">
        <v>78</v>
      </c>
      <c r="B42" s="74">
        <v>3169</v>
      </c>
      <c r="C42" s="75">
        <v>7.8</v>
      </c>
      <c r="D42" s="76">
        <v>269</v>
      </c>
      <c r="E42" s="74">
        <v>3436</v>
      </c>
      <c r="F42" s="77">
        <v>8.4</v>
      </c>
      <c r="G42" s="74">
        <v>10</v>
      </c>
      <c r="H42" s="78">
        <v>3.2</v>
      </c>
      <c r="I42" s="74">
        <v>6</v>
      </c>
      <c r="J42" s="78">
        <v>1.9</v>
      </c>
      <c r="K42" s="74">
        <v>41</v>
      </c>
      <c r="L42" s="78">
        <v>12.7</v>
      </c>
      <c r="M42" s="74">
        <v>31</v>
      </c>
      <c r="N42" s="78">
        <v>9.6</v>
      </c>
      <c r="O42" s="74">
        <v>14</v>
      </c>
      <c r="P42" s="78">
        <v>4.4000000000000004</v>
      </c>
      <c r="Q42" s="74">
        <v>10</v>
      </c>
      <c r="R42" s="76">
        <v>4</v>
      </c>
      <c r="S42" s="74">
        <v>1898</v>
      </c>
      <c r="T42" s="77">
        <v>4.5999999999999996</v>
      </c>
      <c r="U42" s="74">
        <v>716</v>
      </c>
      <c r="V42" s="71">
        <v>1.75</v>
      </c>
      <c r="W42" s="79">
        <v>1.35</v>
      </c>
      <c r="X42" s="19">
        <f t="shared" si="2"/>
        <v>3241</v>
      </c>
      <c r="Y42" s="11">
        <f t="shared" si="3"/>
        <v>3179</v>
      </c>
      <c r="Z42" s="61">
        <v>408336</v>
      </c>
    </row>
    <row r="43" spans="1:26" ht="28.5" customHeight="1">
      <c r="A43" s="93" t="s">
        <v>79</v>
      </c>
      <c r="B43" s="74">
        <v>73</v>
      </c>
      <c r="C43" s="75">
        <v>4.0999999999999996</v>
      </c>
      <c r="D43" s="83">
        <v>9</v>
      </c>
      <c r="E43" s="84">
        <v>363</v>
      </c>
      <c r="F43" s="77">
        <v>20.3</v>
      </c>
      <c r="G43" s="74" t="s">
        <v>67</v>
      </c>
      <c r="H43" s="78">
        <v>0</v>
      </c>
      <c r="I43" s="74" t="s">
        <v>67</v>
      </c>
      <c r="J43" s="78">
        <v>0</v>
      </c>
      <c r="K43" s="74" t="s">
        <v>72</v>
      </c>
      <c r="L43" s="78">
        <v>0</v>
      </c>
      <c r="M43" s="86" t="s">
        <v>67</v>
      </c>
      <c r="N43" s="78">
        <v>0</v>
      </c>
      <c r="O43" s="74" t="s">
        <v>67</v>
      </c>
      <c r="P43" s="78">
        <v>0</v>
      </c>
      <c r="Q43" s="74" t="s">
        <v>67</v>
      </c>
      <c r="R43" s="83" t="s">
        <v>67</v>
      </c>
      <c r="S43" s="74">
        <v>69</v>
      </c>
      <c r="T43" s="77">
        <v>3.9</v>
      </c>
      <c r="U43" s="74">
        <v>21</v>
      </c>
      <c r="V43" s="71">
        <v>1.18</v>
      </c>
      <c r="W43" s="79">
        <v>1.27</v>
      </c>
      <c r="X43" s="19">
        <f t="shared" si="2"/>
        <v>73</v>
      </c>
      <c r="Y43" s="11">
        <f t="shared" si="3"/>
        <v>73</v>
      </c>
      <c r="Z43" s="61">
        <v>17847</v>
      </c>
    </row>
    <row r="44" spans="1:26" ht="25.5" customHeight="1">
      <c r="A44" s="73" t="s">
        <v>80</v>
      </c>
      <c r="B44" s="74">
        <v>1838</v>
      </c>
      <c r="C44" s="75">
        <v>6.7</v>
      </c>
      <c r="D44" s="83">
        <v>190</v>
      </c>
      <c r="E44" s="84">
        <v>2774</v>
      </c>
      <c r="F44" s="77">
        <v>10.199999999999999</v>
      </c>
      <c r="G44" s="74">
        <v>6</v>
      </c>
      <c r="H44" s="78">
        <v>3.3</v>
      </c>
      <c r="I44" s="74">
        <v>2</v>
      </c>
      <c r="J44" s="78">
        <v>1.1000000000000001</v>
      </c>
      <c r="K44" s="74">
        <v>26</v>
      </c>
      <c r="L44" s="85">
        <v>13.8</v>
      </c>
      <c r="M44" s="86">
        <v>19</v>
      </c>
      <c r="N44" s="85">
        <v>10.1</v>
      </c>
      <c r="O44" s="74">
        <v>5</v>
      </c>
      <c r="P44" s="78">
        <v>2.7</v>
      </c>
      <c r="Q44" s="74">
        <v>3</v>
      </c>
      <c r="R44" s="83">
        <v>2</v>
      </c>
      <c r="S44" s="87">
        <v>1255</v>
      </c>
      <c r="T44" s="77">
        <v>4.5999999999999996</v>
      </c>
      <c r="U44" s="87">
        <v>532</v>
      </c>
      <c r="V44" s="71">
        <v>1.95</v>
      </c>
      <c r="W44" s="79">
        <v>1.37</v>
      </c>
      <c r="X44" s="19">
        <f t="shared" si="2"/>
        <v>1883</v>
      </c>
      <c r="Y44" s="11">
        <f t="shared" si="3"/>
        <v>1841</v>
      </c>
      <c r="Z44" s="61">
        <v>272395</v>
      </c>
    </row>
    <row r="45" spans="1:26" ht="25.5" customHeight="1">
      <c r="A45" s="90" t="s">
        <v>81</v>
      </c>
      <c r="B45" s="74">
        <v>1984</v>
      </c>
      <c r="C45" s="75">
        <v>10.8</v>
      </c>
      <c r="D45" s="83">
        <v>171</v>
      </c>
      <c r="E45" s="91">
        <v>1421</v>
      </c>
      <c r="F45" s="77">
        <v>7.8</v>
      </c>
      <c r="G45" s="74">
        <v>4</v>
      </c>
      <c r="H45" s="78">
        <v>2</v>
      </c>
      <c r="I45" s="74">
        <v>2</v>
      </c>
      <c r="J45" s="78">
        <v>1</v>
      </c>
      <c r="K45" s="74">
        <v>24</v>
      </c>
      <c r="L45" s="85">
        <v>11.8</v>
      </c>
      <c r="M45" s="86">
        <v>20</v>
      </c>
      <c r="N45" s="85">
        <v>9.9</v>
      </c>
      <c r="O45" s="74">
        <v>7</v>
      </c>
      <c r="P45" s="78">
        <v>3.5</v>
      </c>
      <c r="Q45" s="74">
        <v>6</v>
      </c>
      <c r="R45" s="83">
        <v>1</v>
      </c>
      <c r="S45" s="87">
        <v>1011</v>
      </c>
      <c r="T45" s="77">
        <v>5.5</v>
      </c>
      <c r="U45" s="87">
        <v>266</v>
      </c>
      <c r="V45" s="71">
        <v>1.45</v>
      </c>
      <c r="W45" s="79">
        <v>1.62</v>
      </c>
      <c r="X45" s="19">
        <f t="shared" si="2"/>
        <v>2028</v>
      </c>
      <c r="Y45" s="11">
        <f t="shared" si="3"/>
        <v>1990</v>
      </c>
      <c r="Z45" s="61">
        <v>183083</v>
      </c>
    </row>
    <row r="46" spans="1:26" ht="25.5" customHeight="1">
      <c r="A46" s="90" t="s">
        <v>82</v>
      </c>
      <c r="B46" s="74">
        <v>1426</v>
      </c>
      <c r="C46" s="75">
        <v>7.4</v>
      </c>
      <c r="D46" s="83">
        <v>137</v>
      </c>
      <c r="E46" s="91">
        <v>1572</v>
      </c>
      <c r="F46" s="77">
        <v>8.1999999999999993</v>
      </c>
      <c r="G46" s="74">
        <v>1</v>
      </c>
      <c r="H46" s="78">
        <v>0.7</v>
      </c>
      <c r="I46" s="74" t="s">
        <v>72</v>
      </c>
      <c r="J46" s="78">
        <v>0</v>
      </c>
      <c r="K46" s="74">
        <v>16</v>
      </c>
      <c r="L46" s="85">
        <v>11</v>
      </c>
      <c r="M46" s="86">
        <v>11</v>
      </c>
      <c r="N46" s="85">
        <v>7.6</v>
      </c>
      <c r="O46" s="74">
        <v>7</v>
      </c>
      <c r="P46" s="78">
        <v>4.9000000000000004</v>
      </c>
      <c r="Q46" s="74">
        <v>7</v>
      </c>
      <c r="R46" s="83" t="s">
        <v>67</v>
      </c>
      <c r="S46" s="87">
        <v>834</v>
      </c>
      <c r="T46" s="77">
        <v>4.3</v>
      </c>
      <c r="U46" s="87">
        <v>316</v>
      </c>
      <c r="V46" s="71">
        <v>1.64</v>
      </c>
      <c r="W46" s="79">
        <v>1.36</v>
      </c>
      <c r="X46" s="19">
        <f t="shared" si="2"/>
        <v>1453</v>
      </c>
      <c r="Y46" s="11">
        <f t="shared" si="3"/>
        <v>1433</v>
      </c>
      <c r="Z46" s="61">
        <v>192689</v>
      </c>
    </row>
    <row r="47" spans="1:26" ht="25.5" customHeight="1">
      <c r="A47" s="90" t="s">
        <v>83</v>
      </c>
      <c r="B47" s="74">
        <v>747</v>
      </c>
      <c r="C47" s="75">
        <v>5.7</v>
      </c>
      <c r="D47" s="83">
        <v>69</v>
      </c>
      <c r="E47" s="91">
        <v>1283</v>
      </c>
      <c r="F47" s="77">
        <v>9.8000000000000007</v>
      </c>
      <c r="G47" s="74">
        <v>1</v>
      </c>
      <c r="H47" s="78">
        <v>1.3</v>
      </c>
      <c r="I47" s="74">
        <v>1</v>
      </c>
      <c r="J47" s="78">
        <v>1.3</v>
      </c>
      <c r="K47" s="74">
        <v>11</v>
      </c>
      <c r="L47" s="85">
        <v>14.3</v>
      </c>
      <c r="M47" s="86">
        <v>11</v>
      </c>
      <c r="N47" s="85">
        <v>14.3</v>
      </c>
      <c r="O47" s="74">
        <v>5</v>
      </c>
      <c r="P47" s="78">
        <v>6.7</v>
      </c>
      <c r="Q47" s="74">
        <v>4</v>
      </c>
      <c r="R47" s="83">
        <v>1</v>
      </c>
      <c r="S47" s="87">
        <v>482</v>
      </c>
      <c r="T47" s="77">
        <v>3.7</v>
      </c>
      <c r="U47" s="87">
        <v>176</v>
      </c>
      <c r="V47" s="71">
        <v>1.35</v>
      </c>
      <c r="W47" s="79">
        <v>1.2</v>
      </c>
      <c r="X47" s="19">
        <f t="shared" si="2"/>
        <v>769</v>
      </c>
      <c r="Y47" s="11">
        <f t="shared" si="3"/>
        <v>751</v>
      </c>
      <c r="Z47" s="61">
        <v>130457</v>
      </c>
    </row>
    <row r="48" spans="1:26" ht="30" customHeight="1">
      <c r="A48" s="93" t="s">
        <v>84</v>
      </c>
      <c r="B48" s="74">
        <v>200</v>
      </c>
      <c r="C48" s="75">
        <v>6.1</v>
      </c>
      <c r="D48" s="83">
        <v>16</v>
      </c>
      <c r="E48" s="91">
        <v>543</v>
      </c>
      <c r="F48" s="77">
        <v>16.5</v>
      </c>
      <c r="G48" s="74" t="s">
        <v>72</v>
      </c>
      <c r="H48" s="78">
        <v>0</v>
      </c>
      <c r="I48" s="74" t="s">
        <v>67</v>
      </c>
      <c r="J48" s="78">
        <v>0</v>
      </c>
      <c r="K48" s="74">
        <v>1</v>
      </c>
      <c r="L48" s="78">
        <v>4.9000000000000004</v>
      </c>
      <c r="M48" s="86">
        <v>4</v>
      </c>
      <c r="N48" s="78">
        <v>19.5</v>
      </c>
      <c r="O48" s="74" t="s">
        <v>67</v>
      </c>
      <c r="P48" s="78">
        <v>0</v>
      </c>
      <c r="Q48" s="74" t="s">
        <v>67</v>
      </c>
      <c r="R48" s="83" t="s">
        <v>67</v>
      </c>
      <c r="S48" s="87">
        <v>109</v>
      </c>
      <c r="T48" s="77">
        <v>3.3</v>
      </c>
      <c r="U48" s="87">
        <v>42</v>
      </c>
      <c r="V48" s="71">
        <v>1.27</v>
      </c>
      <c r="W48" s="79">
        <v>1.36</v>
      </c>
      <c r="X48" s="19">
        <f t="shared" si="2"/>
        <v>205</v>
      </c>
      <c r="Y48" s="11">
        <f t="shared" si="3"/>
        <v>200</v>
      </c>
      <c r="Z48" s="61">
        <v>32998</v>
      </c>
    </row>
    <row r="49" spans="1:28" ht="25.5" customHeight="1">
      <c r="A49" s="90" t="s">
        <v>85</v>
      </c>
      <c r="B49" s="74">
        <v>749</v>
      </c>
      <c r="C49" s="75">
        <v>6.9</v>
      </c>
      <c r="D49" s="83">
        <v>63</v>
      </c>
      <c r="E49" s="91">
        <v>966</v>
      </c>
      <c r="F49" s="77">
        <v>8.9</v>
      </c>
      <c r="G49" s="74" t="s">
        <v>72</v>
      </c>
      <c r="H49" s="78">
        <v>0</v>
      </c>
      <c r="I49" s="74" t="s">
        <v>72</v>
      </c>
      <c r="J49" s="78">
        <v>0</v>
      </c>
      <c r="K49" s="74">
        <v>14</v>
      </c>
      <c r="L49" s="85">
        <v>18.2</v>
      </c>
      <c r="M49" s="86">
        <v>8</v>
      </c>
      <c r="N49" s="85">
        <v>10.4</v>
      </c>
      <c r="O49" s="74">
        <v>3</v>
      </c>
      <c r="P49" s="78">
        <v>4</v>
      </c>
      <c r="Q49" s="74">
        <v>3</v>
      </c>
      <c r="R49" s="83" t="s">
        <v>72</v>
      </c>
      <c r="S49" s="87">
        <v>489</v>
      </c>
      <c r="T49" s="77">
        <v>4.5</v>
      </c>
      <c r="U49" s="87">
        <v>191</v>
      </c>
      <c r="V49" s="71">
        <v>1.76</v>
      </c>
      <c r="W49" s="79">
        <v>1.28</v>
      </c>
      <c r="X49" s="19">
        <f t="shared" si="2"/>
        <v>771</v>
      </c>
      <c r="Y49" s="11">
        <f t="shared" si="3"/>
        <v>752</v>
      </c>
      <c r="Z49" s="61">
        <v>108431</v>
      </c>
    </row>
    <row r="50" spans="1:28" ht="25.5" customHeight="1">
      <c r="A50" s="73" t="s">
        <v>86</v>
      </c>
      <c r="B50" s="74">
        <v>544</v>
      </c>
      <c r="C50" s="75">
        <v>6.4</v>
      </c>
      <c r="D50" s="83">
        <v>55</v>
      </c>
      <c r="E50" s="84">
        <v>1060</v>
      </c>
      <c r="F50" s="77">
        <v>12.5</v>
      </c>
      <c r="G50" s="74">
        <v>2</v>
      </c>
      <c r="H50" s="78">
        <v>3.7</v>
      </c>
      <c r="I50" s="74">
        <v>2</v>
      </c>
      <c r="J50" s="78">
        <v>3.7</v>
      </c>
      <c r="K50" s="74">
        <v>3</v>
      </c>
      <c r="L50" s="85">
        <v>5.4</v>
      </c>
      <c r="M50" s="86">
        <v>6</v>
      </c>
      <c r="N50" s="85">
        <v>10.8</v>
      </c>
      <c r="O50" s="74">
        <v>2</v>
      </c>
      <c r="P50" s="78">
        <v>3.7</v>
      </c>
      <c r="Q50" s="74" t="s">
        <v>67</v>
      </c>
      <c r="R50" s="83">
        <v>2</v>
      </c>
      <c r="S50" s="87">
        <v>394</v>
      </c>
      <c r="T50" s="77">
        <v>4.7</v>
      </c>
      <c r="U50" s="87">
        <v>152</v>
      </c>
      <c r="V50" s="71">
        <v>1.79</v>
      </c>
      <c r="W50" s="79">
        <v>1.4</v>
      </c>
      <c r="X50" s="19">
        <f t="shared" si="2"/>
        <v>553</v>
      </c>
      <c r="Y50" s="11">
        <f t="shared" si="3"/>
        <v>544</v>
      </c>
      <c r="Z50" s="61">
        <v>84726</v>
      </c>
    </row>
    <row r="51" spans="1:28" ht="25.5" customHeight="1">
      <c r="A51" s="73" t="s">
        <v>87</v>
      </c>
      <c r="B51" s="74">
        <v>199</v>
      </c>
      <c r="C51" s="75">
        <v>4.4000000000000004</v>
      </c>
      <c r="D51" s="83">
        <v>16</v>
      </c>
      <c r="E51" s="84">
        <v>706</v>
      </c>
      <c r="F51" s="77">
        <v>15.7</v>
      </c>
      <c r="G51" s="74" t="s">
        <v>67</v>
      </c>
      <c r="H51" s="78">
        <v>0</v>
      </c>
      <c r="I51" s="74" t="s">
        <v>67</v>
      </c>
      <c r="J51" s="78">
        <v>0</v>
      </c>
      <c r="K51" s="74">
        <v>1</v>
      </c>
      <c r="L51" s="85">
        <v>4.9000000000000004</v>
      </c>
      <c r="M51" s="86">
        <v>4</v>
      </c>
      <c r="N51" s="85">
        <v>19.600000000000001</v>
      </c>
      <c r="O51" s="74" t="s">
        <v>67</v>
      </c>
      <c r="P51" s="78">
        <v>0</v>
      </c>
      <c r="Q51" s="74" t="s">
        <v>67</v>
      </c>
      <c r="R51" s="83" t="s">
        <v>67</v>
      </c>
      <c r="S51" s="87">
        <v>147</v>
      </c>
      <c r="T51" s="77">
        <v>3.3</v>
      </c>
      <c r="U51" s="87">
        <v>64</v>
      </c>
      <c r="V51" s="71">
        <v>1.42</v>
      </c>
      <c r="W51" s="79">
        <v>1.1200000000000001</v>
      </c>
      <c r="X51" s="19">
        <f t="shared" si="2"/>
        <v>204</v>
      </c>
      <c r="Y51" s="11">
        <f t="shared" si="3"/>
        <v>199</v>
      </c>
      <c r="Z51" s="61">
        <v>44969</v>
      </c>
    </row>
    <row r="52" spans="1:28" ht="25.5" customHeight="1" thickBot="1">
      <c r="A52" s="94" t="s">
        <v>88</v>
      </c>
      <c r="B52" s="95">
        <v>1320</v>
      </c>
      <c r="C52" s="96">
        <v>8</v>
      </c>
      <c r="D52" s="97">
        <v>121</v>
      </c>
      <c r="E52" s="98">
        <v>842</v>
      </c>
      <c r="F52" s="99">
        <v>5.0999999999999996</v>
      </c>
      <c r="G52" s="95">
        <v>3</v>
      </c>
      <c r="H52" s="100">
        <v>2.2999999999999998</v>
      </c>
      <c r="I52" s="95">
        <v>1</v>
      </c>
      <c r="J52" s="100">
        <v>0.8</v>
      </c>
      <c r="K52" s="95">
        <v>9</v>
      </c>
      <c r="L52" s="101">
        <v>6.7</v>
      </c>
      <c r="M52" s="102">
        <v>9</v>
      </c>
      <c r="N52" s="101">
        <v>6.7</v>
      </c>
      <c r="O52" s="95">
        <v>2</v>
      </c>
      <c r="P52" s="100">
        <v>1.5</v>
      </c>
      <c r="Q52" s="95">
        <v>1</v>
      </c>
      <c r="R52" s="97">
        <v>1</v>
      </c>
      <c r="S52" s="103">
        <v>962</v>
      </c>
      <c r="T52" s="99">
        <v>5.9</v>
      </c>
      <c r="U52" s="103">
        <v>259</v>
      </c>
      <c r="V52" s="104">
        <v>1.58</v>
      </c>
      <c r="W52" s="105">
        <v>1.1200000000000001</v>
      </c>
      <c r="X52" s="19">
        <f t="shared" si="2"/>
        <v>1338</v>
      </c>
      <c r="Y52" s="11">
        <f t="shared" si="3"/>
        <v>1321</v>
      </c>
      <c r="Z52" s="61">
        <v>164107</v>
      </c>
    </row>
    <row r="53" spans="1:28" ht="31.5" customHeight="1" thickBot="1">
      <c r="A53" s="12" t="s">
        <v>89</v>
      </c>
      <c r="B53" s="13"/>
      <c r="C53" s="106"/>
      <c r="D53" s="13"/>
      <c r="E53" s="15"/>
      <c r="F53" s="16"/>
      <c r="G53" s="17"/>
      <c r="H53" s="107"/>
      <c r="I53" s="17"/>
      <c r="J53" s="107"/>
      <c r="K53" s="17"/>
      <c r="L53" s="107"/>
      <c r="M53" s="17"/>
      <c r="N53" s="107"/>
      <c r="O53" s="17"/>
      <c r="P53" s="107"/>
      <c r="Q53" s="17"/>
      <c r="R53" s="17"/>
      <c r="S53" s="13"/>
      <c r="T53" s="16"/>
      <c r="U53" s="13"/>
      <c r="V53" s="107"/>
      <c r="W53" s="18" t="s">
        <v>1</v>
      </c>
      <c r="X53" s="19"/>
      <c r="Z53" s="61"/>
    </row>
    <row r="54" spans="1:28" s="26" customFormat="1" ht="23.25" customHeight="1">
      <c r="A54" s="20" t="s">
        <v>2</v>
      </c>
      <c r="B54" s="142" t="s">
        <v>3</v>
      </c>
      <c r="C54" s="143"/>
      <c r="D54" s="144"/>
      <c r="E54" s="148" t="s">
        <v>4</v>
      </c>
      <c r="F54" s="149"/>
      <c r="G54" s="152" t="s">
        <v>5</v>
      </c>
      <c r="H54" s="153"/>
      <c r="I54" s="152" t="s">
        <v>6</v>
      </c>
      <c r="J54" s="153"/>
      <c r="K54" s="21" t="s">
        <v>7</v>
      </c>
      <c r="L54" s="22"/>
      <c r="M54" s="22" t="s">
        <v>8</v>
      </c>
      <c r="N54" s="23"/>
      <c r="O54" s="21"/>
      <c r="P54" s="22" t="s">
        <v>9</v>
      </c>
      <c r="Q54" s="22"/>
      <c r="R54" s="22"/>
      <c r="S54" s="142" t="s">
        <v>10</v>
      </c>
      <c r="T54" s="144"/>
      <c r="U54" s="142" t="s">
        <v>11</v>
      </c>
      <c r="V54" s="144"/>
      <c r="W54" s="24"/>
      <c r="X54" s="25"/>
      <c r="Z54" s="108"/>
    </row>
    <row r="55" spans="1:28" s="26" customFormat="1" ht="23.25" customHeight="1">
      <c r="A55" s="27" t="s">
        <v>12</v>
      </c>
      <c r="B55" s="145"/>
      <c r="C55" s="146"/>
      <c r="D55" s="147"/>
      <c r="E55" s="150"/>
      <c r="F55" s="151"/>
      <c r="G55" s="154" t="s">
        <v>13</v>
      </c>
      <c r="H55" s="155"/>
      <c r="I55" s="154" t="s">
        <v>14</v>
      </c>
      <c r="J55" s="155"/>
      <c r="K55" s="140" t="s">
        <v>15</v>
      </c>
      <c r="L55" s="141"/>
      <c r="M55" s="140" t="s">
        <v>16</v>
      </c>
      <c r="N55" s="141"/>
      <c r="O55" s="140" t="s">
        <v>17</v>
      </c>
      <c r="P55" s="141"/>
      <c r="Q55" s="28" t="s">
        <v>18</v>
      </c>
      <c r="R55" s="29" t="s">
        <v>19</v>
      </c>
      <c r="S55" s="145"/>
      <c r="T55" s="147"/>
      <c r="U55" s="145"/>
      <c r="V55" s="147"/>
      <c r="W55" s="30" t="s">
        <v>20</v>
      </c>
      <c r="X55" s="25"/>
      <c r="Z55" s="108"/>
    </row>
    <row r="56" spans="1:28" s="26" customFormat="1" ht="23.25" customHeight="1">
      <c r="A56" s="31" t="s">
        <v>21</v>
      </c>
      <c r="B56" s="135" t="s">
        <v>22</v>
      </c>
      <c r="C56" s="28" t="s">
        <v>90</v>
      </c>
      <c r="D56" s="32" t="s">
        <v>24</v>
      </c>
      <c r="E56" s="135" t="s">
        <v>22</v>
      </c>
      <c r="F56" s="33" t="s">
        <v>91</v>
      </c>
      <c r="G56" s="137" t="s">
        <v>22</v>
      </c>
      <c r="H56" s="34" t="s">
        <v>26</v>
      </c>
      <c r="I56" s="137" t="s">
        <v>22</v>
      </c>
      <c r="J56" s="34" t="s">
        <v>26</v>
      </c>
      <c r="K56" s="137" t="s">
        <v>22</v>
      </c>
      <c r="L56" s="35" t="s">
        <v>26</v>
      </c>
      <c r="M56" s="137" t="s">
        <v>22</v>
      </c>
      <c r="N56" s="34" t="s">
        <v>26</v>
      </c>
      <c r="O56" s="137" t="s">
        <v>22</v>
      </c>
      <c r="P56" s="34" t="s">
        <v>26</v>
      </c>
      <c r="Q56" s="36" t="s">
        <v>27</v>
      </c>
      <c r="R56" s="37" t="s">
        <v>28</v>
      </c>
      <c r="S56" s="135" t="s">
        <v>22</v>
      </c>
      <c r="T56" s="38" t="s">
        <v>91</v>
      </c>
      <c r="U56" s="137" t="s">
        <v>22</v>
      </c>
      <c r="V56" s="39" t="s">
        <v>90</v>
      </c>
      <c r="W56" s="40" t="s">
        <v>29</v>
      </c>
      <c r="X56" s="25"/>
      <c r="Z56" s="108"/>
    </row>
    <row r="57" spans="1:28" s="26" customFormat="1" ht="23.25" customHeight="1">
      <c r="A57" s="41" t="s">
        <v>32</v>
      </c>
      <c r="B57" s="136"/>
      <c r="C57" s="42" t="s">
        <v>33</v>
      </c>
      <c r="D57" s="43" t="s">
        <v>34</v>
      </c>
      <c r="E57" s="136"/>
      <c r="F57" s="44" t="s">
        <v>33</v>
      </c>
      <c r="G57" s="138"/>
      <c r="H57" s="42" t="s">
        <v>35</v>
      </c>
      <c r="I57" s="138"/>
      <c r="J57" s="42" t="s">
        <v>35</v>
      </c>
      <c r="K57" s="138"/>
      <c r="L57" s="45" t="s">
        <v>36</v>
      </c>
      <c r="M57" s="138"/>
      <c r="N57" s="42" t="s">
        <v>36</v>
      </c>
      <c r="O57" s="138"/>
      <c r="P57" s="42" t="s">
        <v>36</v>
      </c>
      <c r="Q57" s="46" t="s">
        <v>92</v>
      </c>
      <c r="R57" s="46" t="s">
        <v>38</v>
      </c>
      <c r="S57" s="136"/>
      <c r="T57" s="44" t="s">
        <v>33</v>
      </c>
      <c r="U57" s="138"/>
      <c r="V57" s="45" t="s">
        <v>33</v>
      </c>
      <c r="W57" s="47"/>
      <c r="X57" s="25" t="s">
        <v>39</v>
      </c>
      <c r="Y57" s="26" t="s">
        <v>40</v>
      </c>
      <c r="Z57" s="108"/>
    </row>
    <row r="58" spans="1:28" ht="51" customHeight="1">
      <c r="A58" s="93" t="s">
        <v>93</v>
      </c>
      <c r="B58" s="74">
        <v>672</v>
      </c>
      <c r="C58" s="109">
        <v>7.4</v>
      </c>
      <c r="D58" s="83">
        <v>65</v>
      </c>
      <c r="E58" s="84">
        <v>826</v>
      </c>
      <c r="F58" s="77">
        <v>9.1</v>
      </c>
      <c r="G58" s="74">
        <v>3</v>
      </c>
      <c r="H58" s="78">
        <v>4.5</v>
      </c>
      <c r="I58" s="74">
        <v>1</v>
      </c>
      <c r="J58" s="78">
        <v>1.5</v>
      </c>
      <c r="K58" s="74">
        <v>3</v>
      </c>
      <c r="L58" s="85">
        <v>4.4000000000000004</v>
      </c>
      <c r="M58" s="86">
        <v>3</v>
      </c>
      <c r="N58" s="85">
        <v>4.4000000000000004</v>
      </c>
      <c r="O58" s="74">
        <v>2</v>
      </c>
      <c r="P58" s="78">
        <v>3</v>
      </c>
      <c r="Q58" s="74">
        <v>2</v>
      </c>
      <c r="R58" s="83" t="s">
        <v>67</v>
      </c>
      <c r="S58" s="87">
        <v>399</v>
      </c>
      <c r="T58" s="77">
        <v>4.4000000000000004</v>
      </c>
      <c r="U58" s="87">
        <v>144</v>
      </c>
      <c r="V58" s="110">
        <v>1.58</v>
      </c>
      <c r="W58" s="79">
        <v>1.45</v>
      </c>
      <c r="X58" s="19">
        <f>B58+K58+M58</f>
        <v>678</v>
      </c>
      <c r="Y58" s="11">
        <f>B58+Q58</f>
        <v>674</v>
      </c>
      <c r="Z58" s="61">
        <v>91061</v>
      </c>
      <c r="AB58" s="26"/>
    </row>
    <row r="59" spans="1:28" ht="25.5" customHeight="1">
      <c r="A59" s="73" t="s">
        <v>94</v>
      </c>
      <c r="B59" s="74">
        <v>514</v>
      </c>
      <c r="C59" s="109">
        <v>8.3000000000000007</v>
      </c>
      <c r="D59" s="83">
        <v>67</v>
      </c>
      <c r="E59" s="84">
        <v>540</v>
      </c>
      <c r="F59" s="77">
        <v>8.6999999999999993</v>
      </c>
      <c r="G59" s="74">
        <v>2</v>
      </c>
      <c r="H59" s="78">
        <v>3.9</v>
      </c>
      <c r="I59" s="74">
        <v>1</v>
      </c>
      <c r="J59" s="78">
        <v>1.9</v>
      </c>
      <c r="K59" s="74">
        <v>3</v>
      </c>
      <c r="L59" s="85">
        <v>5.7</v>
      </c>
      <c r="M59" s="86">
        <v>11</v>
      </c>
      <c r="N59" s="85">
        <v>20.8</v>
      </c>
      <c r="O59" s="74">
        <v>2</v>
      </c>
      <c r="P59" s="78">
        <v>3.9</v>
      </c>
      <c r="Q59" s="74">
        <v>1</v>
      </c>
      <c r="R59" s="83">
        <v>1</v>
      </c>
      <c r="S59" s="87">
        <v>269</v>
      </c>
      <c r="T59" s="77">
        <v>4.3</v>
      </c>
      <c r="U59" s="87">
        <v>109</v>
      </c>
      <c r="V59" s="110">
        <v>1.75</v>
      </c>
      <c r="W59" s="79">
        <v>1.56</v>
      </c>
      <c r="X59" s="19">
        <f>B59+K59+M59</f>
        <v>528</v>
      </c>
      <c r="Y59" s="11">
        <f>B59+Q59</f>
        <v>515</v>
      </c>
      <c r="Z59" s="61">
        <v>62197</v>
      </c>
    </row>
    <row r="60" spans="1:28" ht="25.5" customHeight="1">
      <c r="A60" s="73" t="s">
        <v>95</v>
      </c>
      <c r="B60" s="86">
        <v>342</v>
      </c>
      <c r="C60" s="109">
        <v>4.9000000000000004</v>
      </c>
      <c r="D60" s="83">
        <v>37</v>
      </c>
      <c r="E60" s="84">
        <v>753</v>
      </c>
      <c r="F60" s="77">
        <v>10.9</v>
      </c>
      <c r="G60" s="74" t="s">
        <v>67</v>
      </c>
      <c r="H60" s="78">
        <v>0</v>
      </c>
      <c r="I60" s="74" t="s">
        <v>67</v>
      </c>
      <c r="J60" s="78">
        <v>0</v>
      </c>
      <c r="K60" s="74">
        <v>3</v>
      </c>
      <c r="L60" s="85">
        <v>8.5</v>
      </c>
      <c r="M60" s="86">
        <v>6</v>
      </c>
      <c r="N60" s="85">
        <v>17.100000000000001</v>
      </c>
      <c r="O60" s="74">
        <v>3</v>
      </c>
      <c r="P60" s="78">
        <v>8.6999999999999993</v>
      </c>
      <c r="Q60" s="74">
        <v>3</v>
      </c>
      <c r="R60" s="83" t="s">
        <v>67</v>
      </c>
      <c r="S60" s="111">
        <v>251</v>
      </c>
      <c r="T60" s="77">
        <v>3.6</v>
      </c>
      <c r="U60" s="87">
        <v>167</v>
      </c>
      <c r="V60" s="110">
        <v>2.41</v>
      </c>
      <c r="W60" s="79">
        <v>1.07</v>
      </c>
      <c r="X60" s="19">
        <f>B60+K60+M60</f>
        <v>351</v>
      </c>
      <c r="Y60" s="11">
        <f>B60+Q60</f>
        <v>345</v>
      </c>
      <c r="Z60" s="61">
        <v>69210</v>
      </c>
    </row>
    <row r="61" spans="1:28" ht="25.5" customHeight="1">
      <c r="A61" s="90" t="s">
        <v>96</v>
      </c>
      <c r="B61" s="74">
        <v>842</v>
      </c>
      <c r="C61" s="109">
        <v>8.6</v>
      </c>
      <c r="D61" s="83">
        <v>60</v>
      </c>
      <c r="E61" s="91">
        <v>726</v>
      </c>
      <c r="F61" s="77">
        <v>7.4</v>
      </c>
      <c r="G61" s="74">
        <v>4</v>
      </c>
      <c r="H61" s="78">
        <v>4.8</v>
      </c>
      <c r="I61" s="74">
        <v>2</v>
      </c>
      <c r="J61" s="78">
        <v>2.4</v>
      </c>
      <c r="K61" s="74">
        <v>13</v>
      </c>
      <c r="L61" s="85">
        <v>15.1</v>
      </c>
      <c r="M61" s="74">
        <v>5</v>
      </c>
      <c r="N61" s="78">
        <v>5.8</v>
      </c>
      <c r="O61" s="74">
        <v>4</v>
      </c>
      <c r="P61" s="78">
        <v>4.7</v>
      </c>
      <c r="Q61" s="74">
        <v>4</v>
      </c>
      <c r="R61" s="83" t="s">
        <v>67</v>
      </c>
      <c r="S61" s="74">
        <v>295</v>
      </c>
      <c r="T61" s="77">
        <v>3</v>
      </c>
      <c r="U61" s="74">
        <v>121</v>
      </c>
      <c r="V61" s="110">
        <v>1.24</v>
      </c>
      <c r="W61" s="79">
        <v>1.44</v>
      </c>
      <c r="X61" s="19">
        <f>B61+K61+M61</f>
        <v>860</v>
      </c>
      <c r="Y61" s="11">
        <f>B61+Q61</f>
        <v>846</v>
      </c>
      <c r="Z61" s="61">
        <v>97533</v>
      </c>
    </row>
    <row r="62" spans="1:28" ht="25.5" customHeight="1">
      <c r="A62" s="90" t="s">
        <v>97</v>
      </c>
      <c r="B62" s="74">
        <v>402</v>
      </c>
      <c r="C62" s="109">
        <v>6.4</v>
      </c>
      <c r="D62" s="83">
        <v>36</v>
      </c>
      <c r="E62" s="91">
        <v>487</v>
      </c>
      <c r="F62" s="77">
        <v>7.8</v>
      </c>
      <c r="G62" s="74" t="s">
        <v>72</v>
      </c>
      <c r="H62" s="78">
        <v>0</v>
      </c>
      <c r="I62" s="74" t="s">
        <v>67</v>
      </c>
      <c r="J62" s="78">
        <v>0</v>
      </c>
      <c r="K62" s="74">
        <v>5</v>
      </c>
      <c r="L62" s="85">
        <v>12.2</v>
      </c>
      <c r="M62" s="74">
        <v>4</v>
      </c>
      <c r="N62" s="78">
        <v>9.6999999999999993</v>
      </c>
      <c r="O62" s="74">
        <v>1</v>
      </c>
      <c r="P62" s="78">
        <v>2.5</v>
      </c>
      <c r="Q62" s="74">
        <v>1</v>
      </c>
      <c r="R62" s="83" t="s">
        <v>67</v>
      </c>
      <c r="S62" s="74">
        <v>210</v>
      </c>
      <c r="T62" s="77">
        <v>3.3</v>
      </c>
      <c r="U62" s="74">
        <v>99</v>
      </c>
      <c r="V62" s="110">
        <v>1.58</v>
      </c>
      <c r="W62" s="79">
        <v>1.28</v>
      </c>
      <c r="X62" s="19">
        <f>B62+K62+M62</f>
        <v>411</v>
      </c>
      <c r="Y62" s="11">
        <f>B62+Q62</f>
        <v>403</v>
      </c>
      <c r="Z62" s="61">
        <v>62721</v>
      </c>
    </row>
    <row r="63" spans="1:28" ht="31.5" customHeight="1">
      <c r="A63" s="90" t="s">
        <v>98</v>
      </c>
      <c r="B63" s="74">
        <v>365</v>
      </c>
      <c r="C63" s="109">
        <v>7.6</v>
      </c>
      <c r="D63" s="83">
        <v>41</v>
      </c>
      <c r="E63" s="91">
        <v>443</v>
      </c>
      <c r="F63" s="77">
        <v>9.1999999999999993</v>
      </c>
      <c r="G63" s="74" t="s">
        <v>67</v>
      </c>
      <c r="H63" s="78">
        <v>0</v>
      </c>
      <c r="I63" s="74" t="s">
        <v>67</v>
      </c>
      <c r="J63" s="78">
        <v>0</v>
      </c>
      <c r="K63" s="74">
        <v>6</v>
      </c>
      <c r="L63" s="85">
        <v>15.9</v>
      </c>
      <c r="M63" s="86">
        <v>6</v>
      </c>
      <c r="N63" s="78">
        <v>15.9</v>
      </c>
      <c r="O63" s="74" t="s">
        <v>99</v>
      </c>
      <c r="P63" s="78">
        <v>0</v>
      </c>
      <c r="Q63" s="74" t="s">
        <v>72</v>
      </c>
      <c r="R63" s="83" t="s">
        <v>67</v>
      </c>
      <c r="S63" s="74">
        <v>246</v>
      </c>
      <c r="T63" s="77">
        <v>5.0999999999999996</v>
      </c>
      <c r="U63" s="74">
        <v>112</v>
      </c>
      <c r="V63" s="110">
        <v>2.33</v>
      </c>
      <c r="W63" s="79">
        <v>1.43</v>
      </c>
      <c r="X63" s="19">
        <f t="shared" ref="X63:X86" si="4">B63+K63+M63</f>
        <v>377</v>
      </c>
      <c r="Y63" s="11">
        <f t="shared" ref="Y63:Y86" si="5">B63+Q63</f>
        <v>365</v>
      </c>
      <c r="Z63" s="61">
        <v>48010</v>
      </c>
    </row>
    <row r="64" spans="1:28" ht="31.5" customHeight="1">
      <c r="A64" s="90" t="s">
        <v>100</v>
      </c>
      <c r="B64" s="74">
        <v>134</v>
      </c>
      <c r="C64" s="109">
        <v>3.5</v>
      </c>
      <c r="D64" s="83">
        <v>11</v>
      </c>
      <c r="E64" s="91">
        <v>697</v>
      </c>
      <c r="F64" s="77">
        <v>18</v>
      </c>
      <c r="G64" s="74" t="s">
        <v>67</v>
      </c>
      <c r="H64" s="78">
        <v>0</v>
      </c>
      <c r="I64" s="74" t="s">
        <v>67</v>
      </c>
      <c r="J64" s="78">
        <v>0</v>
      </c>
      <c r="K64" s="74">
        <v>1</v>
      </c>
      <c r="L64" s="78">
        <v>7.4</v>
      </c>
      <c r="M64" s="86">
        <v>1</v>
      </c>
      <c r="N64" s="112">
        <v>7.4</v>
      </c>
      <c r="O64" s="86" t="s">
        <v>67</v>
      </c>
      <c r="P64" s="78">
        <v>0</v>
      </c>
      <c r="Q64" s="74" t="s">
        <v>67</v>
      </c>
      <c r="R64" s="83" t="s">
        <v>67</v>
      </c>
      <c r="S64" s="74">
        <v>94</v>
      </c>
      <c r="T64" s="77">
        <v>2.4</v>
      </c>
      <c r="U64" s="74">
        <v>44</v>
      </c>
      <c r="V64" s="110">
        <v>1.1399999999999999</v>
      </c>
      <c r="W64" s="79">
        <v>1.1499999999999999</v>
      </c>
      <c r="X64" s="19">
        <f t="shared" si="4"/>
        <v>136</v>
      </c>
      <c r="Y64" s="11">
        <f t="shared" si="5"/>
        <v>134</v>
      </c>
      <c r="Z64" s="61">
        <v>38701</v>
      </c>
    </row>
    <row r="65" spans="1:26" ht="31.5" customHeight="1">
      <c r="A65" s="90" t="s">
        <v>101</v>
      </c>
      <c r="B65" s="74">
        <v>188</v>
      </c>
      <c r="C65" s="109">
        <v>5.0999999999999996</v>
      </c>
      <c r="D65" s="83">
        <v>20</v>
      </c>
      <c r="E65" s="91">
        <v>543</v>
      </c>
      <c r="F65" s="77">
        <v>14.8</v>
      </c>
      <c r="G65" s="74" t="s">
        <v>67</v>
      </c>
      <c r="H65" s="78">
        <v>0</v>
      </c>
      <c r="I65" s="74" t="s">
        <v>67</v>
      </c>
      <c r="J65" s="78">
        <v>0</v>
      </c>
      <c r="K65" s="74">
        <v>2</v>
      </c>
      <c r="L65" s="78">
        <v>10.4</v>
      </c>
      <c r="M65" s="86">
        <v>2</v>
      </c>
      <c r="N65" s="78">
        <v>10.4</v>
      </c>
      <c r="O65" s="74">
        <v>1</v>
      </c>
      <c r="P65" s="78">
        <v>5.3</v>
      </c>
      <c r="Q65" s="74">
        <v>1</v>
      </c>
      <c r="R65" s="83" t="s">
        <v>67</v>
      </c>
      <c r="S65" s="87">
        <v>98</v>
      </c>
      <c r="T65" s="77">
        <v>2.7</v>
      </c>
      <c r="U65" s="87">
        <v>65</v>
      </c>
      <c r="V65" s="110">
        <v>1.77</v>
      </c>
      <c r="W65" s="79">
        <v>1.23</v>
      </c>
      <c r="X65" s="19">
        <f t="shared" si="4"/>
        <v>192</v>
      </c>
      <c r="Y65" s="11">
        <f t="shared" si="5"/>
        <v>189</v>
      </c>
      <c r="Z65" s="61">
        <v>36766</v>
      </c>
    </row>
    <row r="66" spans="1:26" ht="31.5" customHeight="1">
      <c r="A66" s="90" t="s">
        <v>102</v>
      </c>
      <c r="B66" s="74">
        <v>368</v>
      </c>
      <c r="C66" s="109">
        <v>4.8</v>
      </c>
      <c r="D66" s="83">
        <v>38</v>
      </c>
      <c r="E66" s="91">
        <v>1173</v>
      </c>
      <c r="F66" s="77">
        <v>15.3</v>
      </c>
      <c r="G66" s="74" t="s">
        <v>67</v>
      </c>
      <c r="H66" s="78">
        <v>0</v>
      </c>
      <c r="I66" s="74" t="s">
        <v>67</v>
      </c>
      <c r="J66" s="78">
        <v>0</v>
      </c>
      <c r="K66" s="74">
        <v>4</v>
      </c>
      <c r="L66" s="85">
        <v>10.5</v>
      </c>
      <c r="M66" s="86">
        <v>8</v>
      </c>
      <c r="N66" s="85">
        <v>21.1</v>
      </c>
      <c r="O66" s="74">
        <v>1</v>
      </c>
      <c r="P66" s="78">
        <v>2.7</v>
      </c>
      <c r="Q66" s="74">
        <v>1</v>
      </c>
      <c r="R66" s="83" t="s">
        <v>67</v>
      </c>
      <c r="S66" s="87">
        <v>253</v>
      </c>
      <c r="T66" s="77">
        <v>3.3</v>
      </c>
      <c r="U66" s="87">
        <v>114</v>
      </c>
      <c r="V66" s="110">
        <v>1.48</v>
      </c>
      <c r="W66" s="79">
        <v>1.1499999999999999</v>
      </c>
      <c r="X66" s="19">
        <f t="shared" si="4"/>
        <v>380</v>
      </c>
      <c r="Y66" s="11">
        <f t="shared" si="5"/>
        <v>369</v>
      </c>
      <c r="Z66" s="61">
        <v>76841</v>
      </c>
    </row>
    <row r="67" spans="1:26" ht="31.5" customHeight="1">
      <c r="A67" s="73" t="s">
        <v>103</v>
      </c>
      <c r="B67" s="74">
        <v>203</v>
      </c>
      <c r="C67" s="109">
        <v>3.9</v>
      </c>
      <c r="D67" s="83">
        <v>21</v>
      </c>
      <c r="E67" s="84">
        <v>790</v>
      </c>
      <c r="F67" s="77">
        <v>15.3</v>
      </c>
      <c r="G67" s="74">
        <v>1</v>
      </c>
      <c r="H67" s="78">
        <v>4.9000000000000004</v>
      </c>
      <c r="I67" s="74">
        <v>1</v>
      </c>
      <c r="J67" s="78">
        <v>4.9000000000000004</v>
      </c>
      <c r="K67" s="74">
        <v>5</v>
      </c>
      <c r="L67" s="78">
        <v>23.6</v>
      </c>
      <c r="M67" s="86">
        <v>4</v>
      </c>
      <c r="N67" s="78">
        <v>18.899999999999999</v>
      </c>
      <c r="O67" s="74">
        <v>3</v>
      </c>
      <c r="P67" s="78">
        <v>14.6</v>
      </c>
      <c r="Q67" s="74">
        <v>2</v>
      </c>
      <c r="R67" s="83">
        <v>1</v>
      </c>
      <c r="S67" s="74">
        <v>163</v>
      </c>
      <c r="T67" s="77">
        <v>3.2</v>
      </c>
      <c r="U67" s="74">
        <v>76</v>
      </c>
      <c r="V67" s="110">
        <v>1.47</v>
      </c>
      <c r="W67" s="79">
        <v>0.91</v>
      </c>
      <c r="X67" s="19">
        <f t="shared" si="4"/>
        <v>212</v>
      </c>
      <c r="Y67" s="11">
        <f t="shared" si="5"/>
        <v>205</v>
      </c>
      <c r="Z67" s="61">
        <v>51689</v>
      </c>
    </row>
    <row r="68" spans="1:26" ht="63" customHeight="1">
      <c r="A68" s="82" t="s">
        <v>104</v>
      </c>
      <c r="B68" s="74">
        <v>185</v>
      </c>
      <c r="C68" s="109">
        <v>4.8</v>
      </c>
      <c r="D68" s="83">
        <v>13</v>
      </c>
      <c r="E68" s="84">
        <v>733</v>
      </c>
      <c r="F68" s="77">
        <v>19.2</v>
      </c>
      <c r="G68" s="74">
        <v>1</v>
      </c>
      <c r="H68" s="78">
        <v>5.4</v>
      </c>
      <c r="I68" s="74">
        <v>1</v>
      </c>
      <c r="J68" s="78">
        <v>5.4</v>
      </c>
      <c r="K68" s="74">
        <v>1</v>
      </c>
      <c r="L68" s="78">
        <v>5.3</v>
      </c>
      <c r="M68" s="86">
        <v>1</v>
      </c>
      <c r="N68" s="78">
        <v>5.3</v>
      </c>
      <c r="O68" s="74">
        <v>1</v>
      </c>
      <c r="P68" s="78">
        <v>5.4</v>
      </c>
      <c r="Q68" s="74" t="s">
        <v>67</v>
      </c>
      <c r="R68" s="83">
        <v>1</v>
      </c>
      <c r="S68" s="74">
        <v>103</v>
      </c>
      <c r="T68" s="77">
        <v>2.7</v>
      </c>
      <c r="U68" s="74">
        <v>73</v>
      </c>
      <c r="V68" s="110">
        <v>1.91</v>
      </c>
      <c r="W68" s="79">
        <v>1.33</v>
      </c>
      <c r="X68" s="19">
        <f t="shared" si="4"/>
        <v>187</v>
      </c>
      <c r="Y68" s="11">
        <f t="shared" si="5"/>
        <v>185</v>
      </c>
      <c r="Z68" s="61">
        <v>38242</v>
      </c>
    </row>
    <row r="69" spans="1:26" ht="31.5" customHeight="1">
      <c r="A69" s="113" t="s">
        <v>105</v>
      </c>
      <c r="B69" s="74">
        <v>263</v>
      </c>
      <c r="C69" s="109">
        <v>5.3</v>
      </c>
      <c r="D69" s="83">
        <v>14</v>
      </c>
      <c r="E69" s="91">
        <v>531</v>
      </c>
      <c r="F69" s="77">
        <v>10.8</v>
      </c>
      <c r="G69" s="74">
        <v>2</v>
      </c>
      <c r="H69" s="78">
        <v>7.6</v>
      </c>
      <c r="I69" s="74">
        <v>1</v>
      </c>
      <c r="J69" s="78">
        <v>3.8</v>
      </c>
      <c r="K69" s="74">
        <v>2</v>
      </c>
      <c r="L69" s="78">
        <v>7.5</v>
      </c>
      <c r="M69" s="86" t="s">
        <v>72</v>
      </c>
      <c r="N69" s="78">
        <v>0</v>
      </c>
      <c r="O69" s="74">
        <v>1</v>
      </c>
      <c r="P69" s="78">
        <v>3.8</v>
      </c>
      <c r="Q69" s="74" t="s">
        <v>72</v>
      </c>
      <c r="R69" s="83">
        <v>1</v>
      </c>
      <c r="S69" s="74">
        <v>209</v>
      </c>
      <c r="T69" s="77">
        <v>4.2</v>
      </c>
      <c r="U69" s="74">
        <v>85</v>
      </c>
      <c r="V69" s="110">
        <v>1.72</v>
      </c>
      <c r="W69" s="79">
        <v>1.1599999999999999</v>
      </c>
      <c r="X69" s="19">
        <f t="shared" si="4"/>
        <v>265</v>
      </c>
      <c r="Y69" s="11">
        <f t="shared" si="5"/>
        <v>263</v>
      </c>
      <c r="Z69" s="61">
        <v>49329</v>
      </c>
    </row>
    <row r="70" spans="1:26" ht="31.5" customHeight="1">
      <c r="A70" s="73" t="s">
        <v>106</v>
      </c>
      <c r="B70" s="74">
        <v>111</v>
      </c>
      <c r="C70" s="109">
        <v>5.4</v>
      </c>
      <c r="D70" s="83">
        <v>14</v>
      </c>
      <c r="E70" s="84">
        <v>211</v>
      </c>
      <c r="F70" s="77">
        <v>10.3</v>
      </c>
      <c r="G70" s="74">
        <v>1</v>
      </c>
      <c r="H70" s="78">
        <v>9</v>
      </c>
      <c r="I70" s="74">
        <v>1</v>
      </c>
      <c r="J70" s="78">
        <v>9</v>
      </c>
      <c r="K70" s="74">
        <v>1</v>
      </c>
      <c r="L70" s="78">
        <v>8.5</v>
      </c>
      <c r="M70" s="86">
        <v>5</v>
      </c>
      <c r="N70" s="78">
        <v>42.7</v>
      </c>
      <c r="O70" s="74">
        <v>1</v>
      </c>
      <c r="P70" s="78">
        <v>9</v>
      </c>
      <c r="Q70" s="74" t="s">
        <v>67</v>
      </c>
      <c r="R70" s="83">
        <v>1</v>
      </c>
      <c r="S70" s="74">
        <v>73</v>
      </c>
      <c r="T70" s="77">
        <v>3.6</v>
      </c>
      <c r="U70" s="74">
        <v>34</v>
      </c>
      <c r="V70" s="110">
        <v>1.66</v>
      </c>
      <c r="W70" s="79">
        <v>1.1200000000000001</v>
      </c>
      <c r="X70" s="19">
        <f t="shared" si="4"/>
        <v>117</v>
      </c>
      <c r="Y70" s="11">
        <f t="shared" si="5"/>
        <v>111</v>
      </c>
      <c r="Z70" s="61">
        <v>20430</v>
      </c>
    </row>
    <row r="71" spans="1:26" ht="31.5" customHeight="1">
      <c r="A71" s="73" t="s">
        <v>107</v>
      </c>
      <c r="B71" s="74">
        <v>100</v>
      </c>
      <c r="C71" s="109">
        <v>4.8</v>
      </c>
      <c r="D71" s="83">
        <v>10</v>
      </c>
      <c r="E71" s="84">
        <v>218</v>
      </c>
      <c r="F71" s="77">
        <v>10.5</v>
      </c>
      <c r="G71" s="74" t="s">
        <v>99</v>
      </c>
      <c r="H71" s="78">
        <v>0</v>
      </c>
      <c r="I71" s="74" t="s">
        <v>108</v>
      </c>
      <c r="J71" s="78">
        <v>0</v>
      </c>
      <c r="K71" s="74" t="s">
        <v>67</v>
      </c>
      <c r="L71" s="78">
        <v>0</v>
      </c>
      <c r="M71" s="86">
        <v>1</v>
      </c>
      <c r="N71" s="78">
        <v>9.9</v>
      </c>
      <c r="O71" s="74" t="s">
        <v>72</v>
      </c>
      <c r="P71" s="78">
        <v>0</v>
      </c>
      <c r="Q71" s="74" t="s">
        <v>67</v>
      </c>
      <c r="R71" s="83" t="s">
        <v>72</v>
      </c>
      <c r="S71" s="74">
        <v>56</v>
      </c>
      <c r="T71" s="77">
        <v>2.7</v>
      </c>
      <c r="U71" s="74">
        <v>32</v>
      </c>
      <c r="V71" s="110">
        <v>1.54</v>
      </c>
      <c r="W71" s="79">
        <v>1.06</v>
      </c>
      <c r="X71" s="19">
        <f t="shared" si="4"/>
        <v>101</v>
      </c>
      <c r="Y71" s="11">
        <f t="shared" si="5"/>
        <v>100</v>
      </c>
      <c r="Z71" s="61">
        <v>20809</v>
      </c>
    </row>
    <row r="72" spans="1:26" ht="31.5" customHeight="1">
      <c r="A72" s="90" t="s">
        <v>109</v>
      </c>
      <c r="B72" s="74">
        <v>46</v>
      </c>
      <c r="C72" s="109">
        <v>7.5</v>
      </c>
      <c r="D72" s="83">
        <v>6</v>
      </c>
      <c r="E72" s="91">
        <v>78</v>
      </c>
      <c r="F72" s="77">
        <v>12.8</v>
      </c>
      <c r="G72" s="74" t="s">
        <v>67</v>
      </c>
      <c r="H72" s="78">
        <v>0</v>
      </c>
      <c r="I72" s="74" t="s">
        <v>67</v>
      </c>
      <c r="J72" s="78">
        <v>0</v>
      </c>
      <c r="K72" s="74" t="s">
        <v>67</v>
      </c>
      <c r="L72" s="78">
        <v>0</v>
      </c>
      <c r="M72" s="86" t="s">
        <v>67</v>
      </c>
      <c r="N72" s="78">
        <v>0</v>
      </c>
      <c r="O72" s="74" t="s">
        <v>67</v>
      </c>
      <c r="P72" s="78">
        <v>0</v>
      </c>
      <c r="Q72" s="74" t="s">
        <v>67</v>
      </c>
      <c r="R72" s="83" t="s">
        <v>67</v>
      </c>
      <c r="S72" s="74">
        <v>18</v>
      </c>
      <c r="T72" s="77">
        <v>2.9</v>
      </c>
      <c r="U72" s="74">
        <v>8</v>
      </c>
      <c r="V72" s="110">
        <v>1.31</v>
      </c>
      <c r="W72" s="79">
        <v>1.81</v>
      </c>
      <c r="X72" s="19">
        <f t="shared" si="4"/>
        <v>46</v>
      </c>
      <c r="Y72" s="11">
        <f t="shared" si="5"/>
        <v>46</v>
      </c>
      <c r="Z72" s="61">
        <v>6105</v>
      </c>
    </row>
    <row r="73" spans="1:26" ht="63" customHeight="1">
      <c r="A73" s="93" t="s">
        <v>110</v>
      </c>
      <c r="B73" s="74">
        <v>70</v>
      </c>
      <c r="C73" s="109">
        <v>4.8</v>
      </c>
      <c r="D73" s="83">
        <v>6</v>
      </c>
      <c r="E73" s="91">
        <v>229</v>
      </c>
      <c r="F73" s="77">
        <v>15.8</v>
      </c>
      <c r="G73" s="74" t="s">
        <v>67</v>
      </c>
      <c r="H73" s="78">
        <v>0</v>
      </c>
      <c r="I73" s="74" t="s">
        <v>67</v>
      </c>
      <c r="J73" s="78">
        <v>0</v>
      </c>
      <c r="K73" s="74" t="s">
        <v>72</v>
      </c>
      <c r="L73" s="78">
        <v>0</v>
      </c>
      <c r="M73" s="86">
        <v>2</v>
      </c>
      <c r="N73" s="78">
        <v>27.8</v>
      </c>
      <c r="O73" s="74" t="s">
        <v>67</v>
      </c>
      <c r="P73" s="78">
        <v>0</v>
      </c>
      <c r="Q73" s="74" t="s">
        <v>67</v>
      </c>
      <c r="R73" s="83" t="s">
        <v>67</v>
      </c>
      <c r="S73" s="74">
        <v>48</v>
      </c>
      <c r="T73" s="77">
        <v>3.3</v>
      </c>
      <c r="U73" s="74">
        <v>21</v>
      </c>
      <c r="V73" s="110">
        <v>1.44</v>
      </c>
      <c r="W73" s="79">
        <v>1.23</v>
      </c>
      <c r="X73" s="19">
        <f t="shared" si="4"/>
        <v>72</v>
      </c>
      <c r="Y73" s="11">
        <f t="shared" si="5"/>
        <v>70</v>
      </c>
      <c r="Z73" s="61">
        <v>14539</v>
      </c>
    </row>
    <row r="74" spans="1:26" ht="31.5" customHeight="1">
      <c r="A74" s="90" t="s">
        <v>111</v>
      </c>
      <c r="B74" s="74">
        <v>56</v>
      </c>
      <c r="C74" s="109">
        <v>4</v>
      </c>
      <c r="D74" s="83">
        <v>7</v>
      </c>
      <c r="E74" s="91">
        <v>198</v>
      </c>
      <c r="F74" s="77">
        <v>14.1</v>
      </c>
      <c r="G74" s="74" t="s">
        <v>67</v>
      </c>
      <c r="H74" s="78">
        <v>0</v>
      </c>
      <c r="I74" s="74" t="s">
        <v>67</v>
      </c>
      <c r="J74" s="78">
        <v>0</v>
      </c>
      <c r="K74" s="74">
        <v>1</v>
      </c>
      <c r="L74" s="78">
        <v>17.2</v>
      </c>
      <c r="M74" s="86">
        <v>1</v>
      </c>
      <c r="N74" s="78">
        <v>17.2</v>
      </c>
      <c r="O74" s="74" t="s">
        <v>72</v>
      </c>
      <c r="P74" s="78">
        <v>0</v>
      </c>
      <c r="Q74" s="74" t="s">
        <v>72</v>
      </c>
      <c r="R74" s="83" t="s">
        <v>67</v>
      </c>
      <c r="S74" s="74">
        <v>44</v>
      </c>
      <c r="T74" s="77">
        <v>3.1</v>
      </c>
      <c r="U74" s="74">
        <v>18</v>
      </c>
      <c r="V74" s="110">
        <v>1.28</v>
      </c>
      <c r="W74" s="79">
        <v>1.05</v>
      </c>
      <c r="X74" s="19">
        <f t="shared" si="4"/>
        <v>58</v>
      </c>
      <c r="Y74" s="11">
        <f t="shared" si="5"/>
        <v>56</v>
      </c>
      <c r="Z74" s="61">
        <v>14040</v>
      </c>
    </row>
    <row r="75" spans="1:26" ht="31.5" customHeight="1">
      <c r="A75" s="113" t="s">
        <v>112</v>
      </c>
      <c r="B75" s="74">
        <v>55</v>
      </c>
      <c r="C75" s="109">
        <v>3.4</v>
      </c>
      <c r="D75" s="83">
        <v>5</v>
      </c>
      <c r="E75" s="91">
        <v>264</v>
      </c>
      <c r="F75" s="77">
        <v>16.5</v>
      </c>
      <c r="G75" s="74" t="s">
        <v>72</v>
      </c>
      <c r="H75" s="78">
        <v>0</v>
      </c>
      <c r="I75" s="74" t="s">
        <v>113</v>
      </c>
      <c r="J75" s="78">
        <v>0</v>
      </c>
      <c r="K75" s="74">
        <v>1</v>
      </c>
      <c r="L75" s="78">
        <v>17.899999999999999</v>
      </c>
      <c r="M75" s="86" t="s">
        <v>99</v>
      </c>
      <c r="N75" s="78">
        <v>0</v>
      </c>
      <c r="O75" s="74" t="s">
        <v>99</v>
      </c>
      <c r="P75" s="78">
        <v>0</v>
      </c>
      <c r="Q75" s="74" t="s">
        <v>67</v>
      </c>
      <c r="R75" s="83" t="s">
        <v>99</v>
      </c>
      <c r="S75" s="74">
        <v>48</v>
      </c>
      <c r="T75" s="77">
        <v>3</v>
      </c>
      <c r="U75" s="74">
        <v>31</v>
      </c>
      <c r="V75" s="110">
        <v>1.94</v>
      </c>
      <c r="W75" s="79">
        <v>0.92</v>
      </c>
      <c r="X75" s="19">
        <f t="shared" si="4"/>
        <v>56</v>
      </c>
      <c r="Y75" s="11">
        <f t="shared" si="5"/>
        <v>55</v>
      </c>
      <c r="Z75" s="61">
        <v>16013</v>
      </c>
    </row>
    <row r="76" spans="1:26" ht="31.5" customHeight="1">
      <c r="A76" s="73" t="s">
        <v>114</v>
      </c>
      <c r="B76" s="74">
        <v>37</v>
      </c>
      <c r="C76" s="109">
        <v>5.0999999999999996</v>
      </c>
      <c r="D76" s="83">
        <v>5</v>
      </c>
      <c r="E76" s="84">
        <v>98</v>
      </c>
      <c r="F76" s="77">
        <v>13.5</v>
      </c>
      <c r="G76" s="74" t="s">
        <v>67</v>
      </c>
      <c r="H76" s="78">
        <v>0</v>
      </c>
      <c r="I76" s="74" t="s">
        <v>67</v>
      </c>
      <c r="J76" s="78">
        <v>0</v>
      </c>
      <c r="K76" s="74">
        <v>2</v>
      </c>
      <c r="L76" s="78">
        <v>50</v>
      </c>
      <c r="M76" s="86">
        <v>1</v>
      </c>
      <c r="N76" s="78">
        <v>25</v>
      </c>
      <c r="O76" s="74">
        <v>1</v>
      </c>
      <c r="P76" s="78">
        <v>26.3</v>
      </c>
      <c r="Q76" s="74">
        <v>1</v>
      </c>
      <c r="R76" s="83" t="s">
        <v>67</v>
      </c>
      <c r="S76" s="74">
        <v>18</v>
      </c>
      <c r="T76" s="77">
        <v>2.5</v>
      </c>
      <c r="U76" s="74">
        <v>17</v>
      </c>
      <c r="V76" s="110">
        <v>2.34</v>
      </c>
      <c r="W76" s="79">
        <v>1.21</v>
      </c>
      <c r="X76" s="19">
        <f t="shared" si="4"/>
        <v>40</v>
      </c>
      <c r="Y76" s="11">
        <f t="shared" si="5"/>
        <v>38</v>
      </c>
      <c r="Z76" s="61">
        <v>7258</v>
      </c>
    </row>
    <row r="77" spans="1:26" ht="31.5" customHeight="1">
      <c r="A77" s="90" t="s">
        <v>115</v>
      </c>
      <c r="B77" s="74">
        <v>145</v>
      </c>
      <c r="C77" s="109">
        <v>6.1</v>
      </c>
      <c r="D77" s="83">
        <v>20</v>
      </c>
      <c r="E77" s="91">
        <v>354</v>
      </c>
      <c r="F77" s="77">
        <v>14.8</v>
      </c>
      <c r="G77" s="74" t="s">
        <v>67</v>
      </c>
      <c r="H77" s="78">
        <v>0</v>
      </c>
      <c r="I77" s="74" t="s">
        <v>67</v>
      </c>
      <c r="J77" s="78">
        <v>0</v>
      </c>
      <c r="K77" s="74">
        <v>1</v>
      </c>
      <c r="L77" s="78">
        <v>6.8</v>
      </c>
      <c r="M77" s="86" t="s">
        <v>67</v>
      </c>
      <c r="N77" s="78">
        <v>0</v>
      </c>
      <c r="O77" s="74" t="s">
        <v>72</v>
      </c>
      <c r="P77" s="78">
        <v>0</v>
      </c>
      <c r="Q77" s="74" t="s">
        <v>108</v>
      </c>
      <c r="R77" s="83" t="s">
        <v>67</v>
      </c>
      <c r="S77" s="74">
        <v>83</v>
      </c>
      <c r="T77" s="77">
        <v>3.5</v>
      </c>
      <c r="U77" s="74">
        <v>40</v>
      </c>
      <c r="V77" s="110">
        <v>1.68</v>
      </c>
      <c r="W77" s="79">
        <v>1.42</v>
      </c>
      <c r="X77" s="19">
        <f t="shared" si="4"/>
        <v>146</v>
      </c>
      <c r="Y77" s="11">
        <f t="shared" si="5"/>
        <v>145</v>
      </c>
      <c r="Z77" s="61">
        <v>23875</v>
      </c>
    </row>
    <row r="78" spans="1:26" ht="63" customHeight="1">
      <c r="A78" s="82" t="s">
        <v>116</v>
      </c>
      <c r="B78" s="74">
        <v>89</v>
      </c>
      <c r="C78" s="109">
        <v>7.2</v>
      </c>
      <c r="D78" s="83">
        <v>6</v>
      </c>
      <c r="E78" s="84">
        <v>165</v>
      </c>
      <c r="F78" s="77">
        <v>13.4</v>
      </c>
      <c r="G78" s="74" t="s">
        <v>67</v>
      </c>
      <c r="H78" s="78">
        <v>0</v>
      </c>
      <c r="I78" s="74" t="s">
        <v>67</v>
      </c>
      <c r="J78" s="78">
        <v>0</v>
      </c>
      <c r="K78" s="74" t="s">
        <v>113</v>
      </c>
      <c r="L78" s="78">
        <v>0</v>
      </c>
      <c r="M78" s="86">
        <v>1</v>
      </c>
      <c r="N78" s="78">
        <v>11.1</v>
      </c>
      <c r="O78" s="74" t="s">
        <v>67</v>
      </c>
      <c r="P78" s="78">
        <v>0</v>
      </c>
      <c r="Q78" s="74" t="s">
        <v>67</v>
      </c>
      <c r="R78" s="83" t="s">
        <v>67</v>
      </c>
      <c r="S78" s="74">
        <v>50</v>
      </c>
      <c r="T78" s="77">
        <v>4.0999999999999996</v>
      </c>
      <c r="U78" s="74">
        <v>19</v>
      </c>
      <c r="V78" s="110">
        <v>1.54</v>
      </c>
      <c r="W78" s="79">
        <v>1.62</v>
      </c>
      <c r="X78" s="19">
        <f t="shared" si="4"/>
        <v>90</v>
      </c>
      <c r="Y78" s="11">
        <f t="shared" si="5"/>
        <v>89</v>
      </c>
      <c r="Z78" s="61">
        <v>12317</v>
      </c>
    </row>
    <row r="79" spans="1:26" ht="31.5" customHeight="1">
      <c r="A79" s="73" t="s">
        <v>117</v>
      </c>
      <c r="B79" s="74">
        <v>27</v>
      </c>
      <c r="C79" s="109">
        <v>3.8</v>
      </c>
      <c r="D79" s="83">
        <v>2</v>
      </c>
      <c r="E79" s="84">
        <v>104</v>
      </c>
      <c r="F79" s="77">
        <v>14.7</v>
      </c>
      <c r="G79" s="74" t="s">
        <v>67</v>
      </c>
      <c r="H79" s="78">
        <v>0</v>
      </c>
      <c r="I79" s="74" t="s">
        <v>67</v>
      </c>
      <c r="J79" s="78">
        <v>0</v>
      </c>
      <c r="K79" s="74" t="s">
        <v>67</v>
      </c>
      <c r="L79" s="78">
        <v>0</v>
      </c>
      <c r="M79" s="86" t="s">
        <v>67</v>
      </c>
      <c r="N79" s="78">
        <v>0</v>
      </c>
      <c r="O79" s="74" t="s">
        <v>67</v>
      </c>
      <c r="P79" s="78">
        <v>0</v>
      </c>
      <c r="Q79" s="74" t="s">
        <v>67</v>
      </c>
      <c r="R79" s="83" t="s">
        <v>67</v>
      </c>
      <c r="S79" s="74">
        <v>14</v>
      </c>
      <c r="T79" s="77">
        <v>2</v>
      </c>
      <c r="U79" s="74">
        <v>15</v>
      </c>
      <c r="V79" s="110">
        <v>2.12</v>
      </c>
      <c r="W79" s="79">
        <v>0.95</v>
      </c>
      <c r="X79" s="19">
        <f t="shared" si="4"/>
        <v>27</v>
      </c>
      <c r="Y79" s="11">
        <f t="shared" si="5"/>
        <v>27</v>
      </c>
      <c r="Z79" s="61">
        <v>7083</v>
      </c>
    </row>
    <row r="80" spans="1:26" ht="31.5" customHeight="1">
      <c r="A80" s="90" t="s">
        <v>118</v>
      </c>
      <c r="B80" s="74">
        <v>65</v>
      </c>
      <c r="C80" s="109">
        <v>4.5</v>
      </c>
      <c r="D80" s="83">
        <v>3</v>
      </c>
      <c r="E80" s="91">
        <v>190</v>
      </c>
      <c r="F80" s="77">
        <v>13.2</v>
      </c>
      <c r="G80" s="74" t="s">
        <v>67</v>
      </c>
      <c r="H80" s="78">
        <v>0</v>
      </c>
      <c r="I80" s="74" t="s">
        <v>67</v>
      </c>
      <c r="J80" s="78">
        <v>0</v>
      </c>
      <c r="K80" s="74" t="s">
        <v>67</v>
      </c>
      <c r="L80" s="78">
        <v>0</v>
      </c>
      <c r="M80" s="86">
        <v>1</v>
      </c>
      <c r="N80" s="78">
        <v>15.2</v>
      </c>
      <c r="O80" s="74" t="s">
        <v>67</v>
      </c>
      <c r="P80" s="78">
        <v>0</v>
      </c>
      <c r="Q80" s="74" t="s">
        <v>67</v>
      </c>
      <c r="R80" s="83" t="s">
        <v>67</v>
      </c>
      <c r="S80" s="74">
        <v>52</v>
      </c>
      <c r="T80" s="77">
        <v>3.6</v>
      </c>
      <c r="U80" s="74">
        <v>34</v>
      </c>
      <c r="V80" s="110">
        <v>2.36</v>
      </c>
      <c r="W80" s="79">
        <v>1.1000000000000001</v>
      </c>
      <c r="X80" s="19">
        <f t="shared" si="4"/>
        <v>66</v>
      </c>
      <c r="Y80" s="11">
        <f t="shared" si="5"/>
        <v>65</v>
      </c>
      <c r="Z80" s="61">
        <v>14380</v>
      </c>
    </row>
    <row r="81" spans="1:26" ht="31.5" customHeight="1">
      <c r="A81" s="73" t="s">
        <v>119</v>
      </c>
      <c r="B81" s="74">
        <v>41</v>
      </c>
      <c r="C81" s="109">
        <v>3.6</v>
      </c>
      <c r="D81" s="83">
        <v>3</v>
      </c>
      <c r="E81" s="84">
        <v>171</v>
      </c>
      <c r="F81" s="77">
        <v>15.1</v>
      </c>
      <c r="G81" s="74">
        <v>1</v>
      </c>
      <c r="H81" s="78">
        <v>24.4</v>
      </c>
      <c r="I81" s="74" t="s">
        <v>67</v>
      </c>
      <c r="J81" s="78">
        <v>0</v>
      </c>
      <c r="K81" s="74">
        <v>1</v>
      </c>
      <c r="L81" s="78">
        <v>23.3</v>
      </c>
      <c r="M81" s="86">
        <v>1</v>
      </c>
      <c r="N81" s="78">
        <v>23.3</v>
      </c>
      <c r="O81" s="74" t="s">
        <v>67</v>
      </c>
      <c r="P81" s="78">
        <v>0</v>
      </c>
      <c r="Q81" s="74" t="s">
        <v>67</v>
      </c>
      <c r="R81" s="83" t="s">
        <v>67</v>
      </c>
      <c r="S81" s="74">
        <v>33</v>
      </c>
      <c r="T81" s="77">
        <v>2.9</v>
      </c>
      <c r="U81" s="74">
        <v>21</v>
      </c>
      <c r="V81" s="110">
        <v>1.85</v>
      </c>
      <c r="W81" s="79">
        <v>0.92</v>
      </c>
      <c r="X81" s="19">
        <f t="shared" si="4"/>
        <v>43</v>
      </c>
      <c r="Y81" s="11">
        <f t="shared" si="5"/>
        <v>41</v>
      </c>
      <c r="Z81" s="61">
        <v>11362</v>
      </c>
    </row>
    <row r="82" spans="1:26" ht="31.5" customHeight="1">
      <c r="A82" s="73" t="s">
        <v>120</v>
      </c>
      <c r="B82" s="74">
        <v>25</v>
      </c>
      <c r="C82" s="109">
        <v>3.5</v>
      </c>
      <c r="D82" s="83">
        <v>5</v>
      </c>
      <c r="E82" s="84">
        <v>112</v>
      </c>
      <c r="F82" s="77">
        <v>15.8</v>
      </c>
      <c r="G82" s="74" t="s">
        <v>67</v>
      </c>
      <c r="H82" s="78">
        <v>0</v>
      </c>
      <c r="I82" s="74" t="s">
        <v>67</v>
      </c>
      <c r="J82" s="78">
        <v>0</v>
      </c>
      <c r="K82" s="74" t="s">
        <v>67</v>
      </c>
      <c r="L82" s="78">
        <v>0</v>
      </c>
      <c r="M82" s="86" t="s">
        <v>67</v>
      </c>
      <c r="N82" s="78">
        <v>0</v>
      </c>
      <c r="O82" s="74" t="s">
        <v>67</v>
      </c>
      <c r="P82" s="78">
        <v>0</v>
      </c>
      <c r="Q82" s="74" t="s">
        <v>67</v>
      </c>
      <c r="R82" s="83" t="s">
        <v>67</v>
      </c>
      <c r="S82" s="74">
        <v>17</v>
      </c>
      <c r="T82" s="77">
        <v>2.4</v>
      </c>
      <c r="U82" s="74">
        <v>12</v>
      </c>
      <c r="V82" s="110">
        <v>1.7</v>
      </c>
      <c r="W82" s="79">
        <v>1.01</v>
      </c>
      <c r="X82" s="19">
        <f t="shared" si="4"/>
        <v>25</v>
      </c>
      <c r="Y82" s="11">
        <f t="shared" si="5"/>
        <v>25</v>
      </c>
      <c r="Z82" s="61">
        <v>7067</v>
      </c>
    </row>
    <row r="83" spans="1:26" ht="63" customHeight="1">
      <c r="A83" s="82" t="s">
        <v>121</v>
      </c>
      <c r="B83" s="74">
        <v>28</v>
      </c>
      <c r="C83" s="109">
        <v>3.4</v>
      </c>
      <c r="D83" s="83">
        <v>5</v>
      </c>
      <c r="E83" s="84">
        <v>154</v>
      </c>
      <c r="F83" s="77">
        <v>18.899999999999999</v>
      </c>
      <c r="G83" s="74" t="s">
        <v>67</v>
      </c>
      <c r="H83" s="78">
        <v>0</v>
      </c>
      <c r="I83" s="74" t="s">
        <v>67</v>
      </c>
      <c r="J83" s="78">
        <v>0</v>
      </c>
      <c r="K83" s="74" t="s">
        <v>67</v>
      </c>
      <c r="L83" s="78">
        <v>0</v>
      </c>
      <c r="M83" s="86" t="s">
        <v>67</v>
      </c>
      <c r="N83" s="78">
        <v>0</v>
      </c>
      <c r="O83" s="74" t="s">
        <v>67</v>
      </c>
      <c r="P83" s="78">
        <v>0</v>
      </c>
      <c r="Q83" s="74" t="s">
        <v>67</v>
      </c>
      <c r="R83" s="83" t="s">
        <v>67</v>
      </c>
      <c r="S83" s="74">
        <v>13</v>
      </c>
      <c r="T83" s="77">
        <v>1.6</v>
      </c>
      <c r="U83" s="74">
        <v>11</v>
      </c>
      <c r="V83" s="110">
        <v>1.35</v>
      </c>
      <c r="W83" s="79">
        <v>0.96</v>
      </c>
      <c r="X83" s="19">
        <f t="shared" si="4"/>
        <v>28</v>
      </c>
      <c r="Y83" s="11">
        <f t="shared" si="5"/>
        <v>28</v>
      </c>
      <c r="Z83" s="61">
        <v>8128</v>
      </c>
    </row>
    <row r="84" spans="1:26" ht="31.5" customHeight="1">
      <c r="A84" s="73" t="s">
        <v>122</v>
      </c>
      <c r="B84" s="74">
        <v>42</v>
      </c>
      <c r="C84" s="109">
        <v>4.5</v>
      </c>
      <c r="D84" s="83">
        <v>3</v>
      </c>
      <c r="E84" s="84">
        <v>161</v>
      </c>
      <c r="F84" s="77">
        <v>17.3</v>
      </c>
      <c r="G84" s="74" t="s">
        <v>67</v>
      </c>
      <c r="H84" s="78">
        <v>0</v>
      </c>
      <c r="I84" s="74" t="s">
        <v>67</v>
      </c>
      <c r="J84" s="78">
        <v>0</v>
      </c>
      <c r="K84" s="74" t="s">
        <v>67</v>
      </c>
      <c r="L84" s="78">
        <v>0</v>
      </c>
      <c r="M84" s="86" t="s">
        <v>67</v>
      </c>
      <c r="N84" s="78">
        <v>0</v>
      </c>
      <c r="O84" s="74" t="s">
        <v>67</v>
      </c>
      <c r="P84" s="78">
        <v>0</v>
      </c>
      <c r="Q84" s="74" t="s">
        <v>67</v>
      </c>
      <c r="R84" s="83" t="s">
        <v>67</v>
      </c>
      <c r="S84" s="74">
        <v>21</v>
      </c>
      <c r="T84" s="77">
        <v>2.2999999999999998</v>
      </c>
      <c r="U84" s="74">
        <v>9</v>
      </c>
      <c r="V84" s="110">
        <v>0.96</v>
      </c>
      <c r="W84" s="79">
        <v>1.29</v>
      </c>
      <c r="X84" s="19">
        <f t="shared" si="4"/>
        <v>42</v>
      </c>
      <c r="Y84" s="11">
        <f t="shared" si="5"/>
        <v>42</v>
      </c>
      <c r="Z84" s="61">
        <v>9331</v>
      </c>
    </row>
    <row r="85" spans="1:26" ht="31.5" customHeight="1">
      <c r="A85" s="73" t="s">
        <v>123</v>
      </c>
      <c r="B85" s="74">
        <v>23</v>
      </c>
      <c r="C85" s="109">
        <v>3</v>
      </c>
      <c r="D85" s="83">
        <v>2</v>
      </c>
      <c r="E85" s="84">
        <v>146</v>
      </c>
      <c r="F85" s="77">
        <v>19.3</v>
      </c>
      <c r="G85" s="74" t="s">
        <v>67</v>
      </c>
      <c r="H85" s="78">
        <v>0</v>
      </c>
      <c r="I85" s="74" t="s">
        <v>67</v>
      </c>
      <c r="J85" s="78">
        <v>0</v>
      </c>
      <c r="K85" s="74" t="s">
        <v>67</v>
      </c>
      <c r="L85" s="78">
        <v>0</v>
      </c>
      <c r="M85" s="86">
        <v>1</v>
      </c>
      <c r="N85" s="112">
        <v>41.7</v>
      </c>
      <c r="O85" s="86" t="s">
        <v>67</v>
      </c>
      <c r="P85" s="78">
        <v>0</v>
      </c>
      <c r="Q85" s="74" t="s">
        <v>67</v>
      </c>
      <c r="R85" s="83" t="s">
        <v>67</v>
      </c>
      <c r="S85" s="74">
        <v>17</v>
      </c>
      <c r="T85" s="77">
        <v>2.2000000000000002</v>
      </c>
      <c r="U85" s="74">
        <v>10</v>
      </c>
      <c r="V85" s="110">
        <v>1.32</v>
      </c>
      <c r="W85" s="79">
        <v>0.94</v>
      </c>
      <c r="X85" s="19">
        <f t="shared" si="4"/>
        <v>24</v>
      </c>
      <c r="Y85" s="11">
        <f t="shared" si="5"/>
        <v>23</v>
      </c>
      <c r="Z85" s="61">
        <v>7571</v>
      </c>
    </row>
    <row r="86" spans="1:26" ht="31.5" customHeight="1" thickBot="1">
      <c r="A86" s="94" t="s">
        <v>124</v>
      </c>
      <c r="B86" s="95">
        <v>32</v>
      </c>
      <c r="C86" s="114">
        <v>4</v>
      </c>
      <c r="D86" s="97">
        <v>1</v>
      </c>
      <c r="E86" s="98">
        <v>178</v>
      </c>
      <c r="F86" s="99">
        <v>22.2</v>
      </c>
      <c r="G86" s="95" t="s">
        <v>67</v>
      </c>
      <c r="H86" s="100" t="s">
        <v>125</v>
      </c>
      <c r="I86" s="95" t="s">
        <v>67</v>
      </c>
      <c r="J86" s="100">
        <v>0</v>
      </c>
      <c r="K86" s="95" t="s">
        <v>67</v>
      </c>
      <c r="L86" s="100">
        <v>0</v>
      </c>
      <c r="M86" s="102" t="s">
        <v>67</v>
      </c>
      <c r="N86" s="115">
        <v>0</v>
      </c>
      <c r="O86" s="102" t="s">
        <v>67</v>
      </c>
      <c r="P86" s="100">
        <v>0</v>
      </c>
      <c r="Q86" s="95" t="s">
        <v>67</v>
      </c>
      <c r="R86" s="97" t="s">
        <v>67</v>
      </c>
      <c r="S86" s="95">
        <v>17</v>
      </c>
      <c r="T86" s="99">
        <v>2.1</v>
      </c>
      <c r="U86" s="95">
        <v>5</v>
      </c>
      <c r="V86" s="116">
        <v>0.62</v>
      </c>
      <c r="W86" s="105">
        <v>1.21</v>
      </c>
      <c r="X86" s="19">
        <f t="shared" si="4"/>
        <v>32</v>
      </c>
      <c r="Y86" s="11">
        <f t="shared" si="5"/>
        <v>32</v>
      </c>
      <c r="Z86" s="61">
        <v>8026</v>
      </c>
    </row>
    <row r="87" spans="1:26" s="123" customFormat="1" ht="31.5" customHeight="1">
      <c r="A87" s="117" t="s">
        <v>126</v>
      </c>
      <c r="B87" s="13"/>
      <c r="C87" s="106"/>
      <c r="D87" s="13"/>
      <c r="E87" s="13"/>
      <c r="F87" s="16"/>
      <c r="G87" s="17"/>
      <c r="H87" s="107"/>
      <c r="I87" s="17"/>
      <c r="J87" s="107"/>
      <c r="K87" s="17"/>
      <c r="L87" s="107"/>
      <c r="M87" s="17"/>
      <c r="N87" s="107"/>
      <c r="O87" s="17"/>
      <c r="P87" s="107"/>
      <c r="Q87" s="17"/>
      <c r="R87" s="17"/>
      <c r="S87" s="118"/>
      <c r="T87" s="119"/>
      <c r="U87" s="118"/>
      <c r="V87" s="120"/>
      <c r="W87" s="121"/>
      <c r="X87" s="122"/>
      <c r="Z87" s="124"/>
    </row>
    <row r="88" spans="1:26" s="123" customFormat="1" ht="31.5" customHeight="1">
      <c r="A88" s="117" t="s">
        <v>127</v>
      </c>
      <c r="B88" s="125"/>
      <c r="C88" s="126"/>
      <c r="D88" s="125"/>
      <c r="E88" s="125"/>
      <c r="F88" s="127"/>
      <c r="G88" s="128"/>
      <c r="H88" s="128"/>
      <c r="I88" s="128"/>
      <c r="J88" s="8"/>
      <c r="K88" s="128"/>
      <c r="L88" s="129"/>
      <c r="M88" s="128"/>
      <c r="N88" s="129" t="s">
        <v>2</v>
      </c>
      <c r="O88" s="128"/>
      <c r="P88" s="129" t="s">
        <v>2</v>
      </c>
      <c r="Q88" s="128"/>
      <c r="R88" s="128"/>
      <c r="S88" s="130"/>
      <c r="T88" s="131" t="s">
        <v>32</v>
      </c>
      <c r="U88" s="130"/>
      <c r="V88" s="132" t="s">
        <v>32</v>
      </c>
      <c r="W88" s="133"/>
      <c r="X88" s="122"/>
    </row>
    <row r="89" spans="1:26" s="123" customFormat="1" ht="31.5" customHeight="1">
      <c r="A89" s="139" t="s">
        <v>128</v>
      </c>
      <c r="B89" s="139"/>
      <c r="C89" s="139"/>
      <c r="D89" s="139"/>
      <c r="E89" s="139"/>
      <c r="F89" s="139"/>
      <c r="G89" s="139"/>
      <c r="H89" s="139"/>
      <c r="I89" s="139"/>
      <c r="J89" s="139"/>
      <c r="K89" s="139"/>
      <c r="L89" s="139"/>
      <c r="M89" s="139"/>
      <c r="N89" s="139"/>
      <c r="O89" s="139"/>
      <c r="P89" s="139"/>
      <c r="Q89" s="139"/>
      <c r="R89" s="139"/>
      <c r="S89" s="130"/>
      <c r="T89" s="131"/>
      <c r="U89" s="130"/>
      <c r="V89" s="132"/>
      <c r="W89" s="133"/>
      <c r="X89" s="122"/>
    </row>
    <row r="90" spans="1:26" ht="31.5" customHeight="1">
      <c r="J90" s="129"/>
    </row>
    <row r="91" spans="1:26" ht="31.5" customHeight="1">
      <c r="Q91" s="26"/>
    </row>
  </sheetData>
  <mergeCells count="42">
    <mergeCell ref="K5:K6"/>
    <mergeCell ref="U1:W1"/>
    <mergeCell ref="B3:D4"/>
    <mergeCell ref="E3:F4"/>
    <mergeCell ref="G3:H3"/>
    <mergeCell ref="I3:J3"/>
    <mergeCell ref="S3:T4"/>
    <mergeCell ref="U3:V4"/>
    <mergeCell ref="G4:H4"/>
    <mergeCell ref="I4:J4"/>
    <mergeCell ref="K4:L4"/>
    <mergeCell ref="M4:N4"/>
    <mergeCell ref="O4:P4"/>
    <mergeCell ref="M5:M6"/>
    <mergeCell ref="O5:O6"/>
    <mergeCell ref="S5:S6"/>
    <mergeCell ref="U5:U6"/>
    <mergeCell ref="B54:D55"/>
    <mergeCell ref="E54:F55"/>
    <mergeCell ref="G54:H54"/>
    <mergeCell ref="I54:J54"/>
    <mergeCell ref="S54:T55"/>
    <mergeCell ref="U54:V55"/>
    <mergeCell ref="G55:H55"/>
    <mergeCell ref="I55:J55"/>
    <mergeCell ref="B5:B6"/>
    <mergeCell ref="E5:E6"/>
    <mergeCell ref="G5:G6"/>
    <mergeCell ref="I5:I6"/>
    <mergeCell ref="S56:S57"/>
    <mergeCell ref="U56:U57"/>
    <mergeCell ref="A89:R89"/>
    <mergeCell ref="K55:L55"/>
    <mergeCell ref="M55:N55"/>
    <mergeCell ref="O55:P55"/>
    <mergeCell ref="B56:B57"/>
    <mergeCell ref="E56:E57"/>
    <mergeCell ref="G56:G57"/>
    <mergeCell ref="I56:I57"/>
    <mergeCell ref="K56:K57"/>
    <mergeCell ref="M56:M57"/>
    <mergeCell ref="O56:O57"/>
  </mergeCells>
  <phoneticPr fontId="3"/>
  <pageMargins left="0.70866141732283472" right="0.19685039370078741" top="0.51181102362204722" bottom="0.39370078740157483" header="0.35433070866141736" footer="0.31496062992125984"/>
  <pageSetup paperSize="9" scale="37" fitToHeight="0" orientation="landscape" r:id="rId1"/>
  <headerFooter alignWithMargins="0">
    <oddHeader>&amp;L&amp;G</oddHeader>
  </headerFooter>
  <rowBreaks count="1" manualBreakCount="1">
    <brk id="52" max="22" man="1"/>
  </rowBreaks>
  <colBreaks count="1" manualBreakCount="1">
    <brk id="23" max="1048575" man="1"/>
  </col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2-1表</vt:lpstr>
      <vt:lpstr>'2-1表'!Print_Area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久松 ゆり佳</cp:lastModifiedBy>
  <dcterms:created xsi:type="dcterms:W3CDTF">2018-12-13T05:34:37Z</dcterms:created>
  <dcterms:modified xsi:type="dcterms:W3CDTF">2023-05-18T02:10:56Z</dcterms:modified>
</cp:coreProperties>
</file>