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Dstfs02\14100_環境政策課$\02_室班フォルダ\政策室\14 環境白書\R5(2023)\97 R4正誤表\2_大気\2_修正\"/>
    </mc:Choice>
  </mc:AlternateContent>
  <xr:revisionPtr revIDLastSave="0" documentId="13_ncr:1_{C9748B64-F8AD-4718-BD45-C6097FE0DCE6}" xr6:coauthVersionLast="47" xr6:coauthVersionMax="47" xr10:uidLastSave="{00000000-0000-0000-0000-000000000000}"/>
  <bookViews>
    <workbookView xWindow="-120" yWindow="-16320" windowWidth="29040" windowHeight="15720" tabRatio="936" activeTab="21" xr2:uid="{00000000-000D-0000-FFFF-FFFF00000000}"/>
  </bookViews>
  <sheets>
    <sheet name="9.1.1" sheetId="673" r:id="rId1"/>
    <sheet name="9.1.2" sheetId="674" r:id="rId2"/>
    <sheet name="9.2" sheetId="675" r:id="rId3"/>
    <sheet name="9.3" sheetId="676" r:id="rId4"/>
    <sheet name="9.4.1" sheetId="677" r:id="rId5"/>
    <sheet name="9.4.2" sheetId="678" r:id="rId6"/>
    <sheet name="9.5.1" sheetId="679" r:id="rId7"/>
    <sheet name="9.5.2" sheetId="680" r:id="rId8"/>
    <sheet name="9.6.1" sheetId="681" r:id="rId9"/>
    <sheet name="9.6.2" sheetId="682" r:id="rId10"/>
    <sheet name="9.7" sheetId="690" r:id="rId11"/>
    <sheet name="9.6.3" sheetId="683" r:id="rId12"/>
    <sheet name="9.8.1" sheetId="685" r:id="rId13"/>
    <sheet name="9.8.2" sheetId="686" r:id="rId14"/>
    <sheet name="9.8.3" sheetId="665" r:id="rId15"/>
    <sheet name="9.8.5" sheetId="689" r:id="rId16"/>
    <sheet name="9-8-6" sheetId="667" r:id="rId17"/>
    <sheet name="9-8-7" sheetId="668" r:id="rId18"/>
    <sheet name="9.9.1" sheetId="669" r:id="rId19"/>
    <sheet name="9.9.2" sheetId="688" r:id="rId20"/>
    <sheet name="9.9.3" sheetId="670" r:id="rId21"/>
    <sheet name="9.9.4" sheetId="671" r:id="rId22"/>
    <sheet name="9.10" sheetId="672" r:id="rId23"/>
  </sheets>
  <definedNames>
    <definedName name="_xlnm._FilterDatabase" localSheetId="22" hidden="1">'9.10'!$A$2:$K$87</definedName>
    <definedName name="_xlnm._FilterDatabase" localSheetId="20" hidden="1">'9.9.3'!$A$4:$U$263</definedName>
    <definedName name="_xlnm._FilterDatabase" localSheetId="21" hidden="1">'9.9.4'!$A$4:$L$71</definedName>
    <definedName name="_xlnm.Print_Area" localSheetId="22">'9.10'!$A$1:$K$87</definedName>
    <definedName name="_xlnm.Print_Area" localSheetId="14">'9.8.3'!$A$1:$P$124</definedName>
    <definedName name="_xlnm.Print_Area" localSheetId="20">'9.9.3'!$A$1:$U$266</definedName>
    <definedName name="_xlnm.Print_Area" localSheetId="21">'9.9.4'!$A$1:$L$71</definedName>
    <definedName name="_xlnm.Print_Titles" localSheetId="22">'9.10'!$2:$4</definedName>
    <definedName name="_xlnm.Print_Titles" localSheetId="20">'9.9.3'!$2:$4</definedName>
    <definedName name="_xlnm.Print_Titles" localSheetId="21">'9.9.4'!$2:$4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69" l="1"/>
  <c r="E27" i="668"/>
  <c r="E26" i="668"/>
  <c r="J11" i="667"/>
  <c r="J10" i="667"/>
  <c r="G10" i="667"/>
  <c r="J9" i="667"/>
  <c r="G9" i="667"/>
  <c r="J8" i="667"/>
  <c r="G8" i="667"/>
  <c r="J6" i="667"/>
  <c r="G6" i="667"/>
  <c r="E15" i="667" s="1"/>
  <c r="F107" i="665"/>
  <c r="F106" i="665"/>
  <c r="F105" i="665"/>
  <c r="E14" i="667" l="1"/>
  <c r="E18" i="667" s="1"/>
  <c r="F109" i="665"/>
  <c r="F108" i="665"/>
  <c r="E17" i="667" l="1"/>
</calcChain>
</file>

<file path=xl/sharedStrings.xml><?xml version="1.0" encoding="utf-8"?>
<sst xmlns="http://schemas.openxmlformats.org/spreadsheetml/2006/main" count="3663" uniqueCount="1608">
  <si>
    <t>測定局名</t>
    <rPh sb="0" eb="3">
      <t>ソクテイキョク</t>
    </rPh>
    <rPh sb="3" eb="4">
      <t>メイ</t>
    </rPh>
    <phoneticPr fontId="5"/>
  </si>
  <si>
    <t>芝山町</t>
  </si>
  <si>
    <t>連番</t>
    <rPh sb="0" eb="2">
      <t>レンバン</t>
    </rPh>
    <phoneticPr fontId="4"/>
  </si>
  <si>
    <t>所在地</t>
    <rPh sb="0" eb="3">
      <t>ショザイチ</t>
    </rPh>
    <phoneticPr fontId="4"/>
  </si>
  <si>
    <t>Ⅰ類型</t>
    <rPh sb="1" eb="3">
      <t>ルイケイ</t>
    </rPh>
    <phoneticPr fontId="4"/>
  </si>
  <si>
    <t>栄町</t>
    <rPh sb="0" eb="2">
      <t>サカエマチ</t>
    </rPh>
    <phoneticPr fontId="4"/>
  </si>
  <si>
    <t>千葉県</t>
    <rPh sb="0" eb="3">
      <t>チバケン</t>
    </rPh>
    <phoneticPr fontId="4"/>
  </si>
  <si>
    <t>成田市</t>
    <rPh sb="0" eb="3">
      <t>ナリタシ</t>
    </rPh>
    <phoneticPr fontId="4"/>
  </si>
  <si>
    <t>竜台</t>
  </si>
  <si>
    <t>新川</t>
  </si>
  <si>
    <t>北羽鳥</t>
  </si>
  <si>
    <t>北羽鳥北部</t>
  </si>
  <si>
    <t>水掛</t>
  </si>
  <si>
    <t>磯部</t>
  </si>
  <si>
    <t>幡谷</t>
  </si>
  <si>
    <t>長沼</t>
  </si>
  <si>
    <t>荒海</t>
  </si>
  <si>
    <t>飯岡</t>
  </si>
  <si>
    <t>大生</t>
  </si>
  <si>
    <t>成毛</t>
  </si>
  <si>
    <t>芦田（成田市）</t>
  </si>
  <si>
    <t>西和泉</t>
  </si>
  <si>
    <t>野毛平工業団地</t>
  </si>
  <si>
    <t>赤荻</t>
  </si>
  <si>
    <t>下金山</t>
  </si>
  <si>
    <t>野毛平</t>
  </si>
  <si>
    <t>堀之内</t>
  </si>
  <si>
    <t>馬場</t>
  </si>
  <si>
    <t>多古町</t>
    <rPh sb="0" eb="3">
      <t>タコマチ</t>
    </rPh>
    <phoneticPr fontId="4"/>
  </si>
  <si>
    <t>遠山</t>
  </si>
  <si>
    <t>芝山町</t>
    <rPh sb="0" eb="3">
      <t>シバヤママチ</t>
    </rPh>
    <phoneticPr fontId="4"/>
  </si>
  <si>
    <t>本三里塚</t>
  </si>
  <si>
    <t>富里市</t>
    <rPh sb="0" eb="2">
      <t>トミサト</t>
    </rPh>
    <rPh sb="2" eb="3">
      <t>シ</t>
    </rPh>
    <phoneticPr fontId="4"/>
  </si>
  <si>
    <t>菱田</t>
  </si>
  <si>
    <t>御料牧場記念館</t>
  </si>
  <si>
    <t>成田市</t>
    <rPh sb="0" eb="2">
      <t>ナリタ</t>
    </rPh>
    <rPh sb="2" eb="3">
      <t>シ</t>
    </rPh>
    <phoneticPr fontId="4"/>
  </si>
  <si>
    <t>本城</t>
  </si>
  <si>
    <t>芝山東</t>
  </si>
  <si>
    <t>南三里塚</t>
  </si>
  <si>
    <t>大台</t>
  </si>
  <si>
    <t>上吹入</t>
  </si>
  <si>
    <t>Ⅰ類型</t>
  </si>
  <si>
    <t>竜ヶ塚</t>
  </si>
  <si>
    <t>小池</t>
  </si>
  <si>
    <t>芝山</t>
  </si>
  <si>
    <t>芝山町役場</t>
  </si>
  <si>
    <t>牛熊</t>
  </si>
  <si>
    <t>中台（千葉県）</t>
  </si>
  <si>
    <t>大総</t>
  </si>
  <si>
    <t>長倉</t>
  </si>
  <si>
    <t>八田</t>
  </si>
  <si>
    <t>蕪木</t>
  </si>
  <si>
    <t>高谷</t>
  </si>
  <si>
    <t>松尾</t>
  </si>
  <si>
    <t>蓮沼</t>
  </si>
  <si>
    <t>計</t>
    <rPh sb="0" eb="1">
      <t>ケイ</t>
    </rPh>
    <phoneticPr fontId="4"/>
  </si>
  <si>
    <t>年平均</t>
    <rPh sb="0" eb="3">
      <t>ネンヘイキン</t>
    </rPh>
    <phoneticPr fontId="4"/>
  </si>
  <si>
    <t>牧野西　</t>
    <rPh sb="2" eb="3">
      <t>ニシ</t>
    </rPh>
    <phoneticPr fontId="4"/>
  </si>
  <si>
    <t>高田西　</t>
    <rPh sb="2" eb="3">
      <t>ニシ</t>
    </rPh>
    <phoneticPr fontId="4"/>
  </si>
  <si>
    <t>横芝光町</t>
    <rPh sb="0" eb="2">
      <t>ヨコシバ</t>
    </rPh>
    <rPh sb="2" eb="4">
      <t>ヒカリチョウ</t>
    </rPh>
    <phoneticPr fontId="4"/>
  </si>
  <si>
    <t>山武市</t>
    <rPh sb="0" eb="2">
      <t>サンブ</t>
    </rPh>
    <rPh sb="2" eb="3">
      <t>シ</t>
    </rPh>
    <phoneticPr fontId="4"/>
  </si>
  <si>
    <t>新田(成田市）</t>
    <rPh sb="3" eb="6">
      <t>ナリタシ</t>
    </rPh>
    <phoneticPr fontId="4"/>
  </si>
  <si>
    <t>上横地</t>
    <rPh sb="0" eb="1">
      <t>ウエ</t>
    </rPh>
    <rPh sb="1" eb="3">
      <t>ヨコチ</t>
    </rPh>
    <phoneticPr fontId="4"/>
  </si>
  <si>
    <t>西大須賀</t>
    <rPh sb="1" eb="4">
      <t>オオスガ</t>
    </rPh>
    <phoneticPr fontId="4"/>
  </si>
  <si>
    <t>荒海橋本</t>
    <rPh sb="2" eb="4">
      <t>ハシモト</t>
    </rPh>
    <phoneticPr fontId="4"/>
  </si>
  <si>
    <t>三里塚小学校</t>
  </si>
  <si>
    <t>NAA</t>
  </si>
  <si>
    <t>芝山町</t>
    <rPh sb="2" eb="3">
      <t>マチ</t>
    </rPh>
    <phoneticPr fontId="4"/>
  </si>
  <si>
    <t>芝山千代田</t>
  </si>
  <si>
    <t>区分</t>
    <rPh sb="0" eb="2">
      <t>クブン</t>
    </rPh>
    <phoneticPr fontId="4"/>
  </si>
  <si>
    <t>Ａ北側コース
直下</t>
  </si>
  <si>
    <t>Ｂ北側コース
直下</t>
    <rPh sb="1" eb="3">
      <t>キタガワ</t>
    </rPh>
    <rPh sb="7" eb="9">
      <t>チョッカ</t>
    </rPh>
    <phoneticPr fontId="5"/>
  </si>
  <si>
    <t>四谷　</t>
  </si>
  <si>
    <t>高倉　</t>
  </si>
  <si>
    <t>土室（千葉県）　</t>
  </si>
  <si>
    <t>Ａ北側コース
西</t>
    <rPh sb="1" eb="3">
      <t>キタガワ</t>
    </rPh>
    <rPh sb="7" eb="8">
      <t>ニシ</t>
    </rPh>
    <phoneticPr fontId="5"/>
  </si>
  <si>
    <t>矢口　</t>
  </si>
  <si>
    <t>芦田（NAA）</t>
  </si>
  <si>
    <t>押畑　</t>
  </si>
  <si>
    <t>Ｂ北側コース
東</t>
    <rPh sb="1" eb="3">
      <t>キタガワ</t>
    </rPh>
    <rPh sb="7" eb="8">
      <t>ヒガシ</t>
    </rPh>
    <phoneticPr fontId="5"/>
  </si>
  <si>
    <t>猿山　</t>
  </si>
  <si>
    <t>滑川　</t>
  </si>
  <si>
    <t>内宿　</t>
  </si>
  <si>
    <t>土室（NAA）　</t>
  </si>
  <si>
    <t>大室（成田市）　</t>
  </si>
  <si>
    <t>北側谷間地区</t>
    <rPh sb="0" eb="2">
      <t>キタガワ</t>
    </rPh>
    <rPh sb="2" eb="4">
      <t>タニマ</t>
    </rPh>
    <rPh sb="4" eb="6">
      <t>チク</t>
    </rPh>
    <phoneticPr fontId="5"/>
  </si>
  <si>
    <t>空港
側方</t>
    <rPh sb="0" eb="2">
      <t>クウコウ</t>
    </rPh>
    <rPh sb="3" eb="4">
      <t>ガワ</t>
    </rPh>
    <rPh sb="4" eb="5">
      <t>ホウ</t>
    </rPh>
    <phoneticPr fontId="5"/>
  </si>
  <si>
    <t>大和　</t>
  </si>
  <si>
    <t>大室（NAA）　</t>
  </si>
  <si>
    <t>一鍬田</t>
  </si>
  <si>
    <t>梅ノ木　</t>
  </si>
  <si>
    <t>大里　</t>
  </si>
  <si>
    <t>Ａ南側コース
直下</t>
    <rPh sb="1" eb="3">
      <t>ミナミガワ</t>
    </rPh>
    <rPh sb="7" eb="9">
      <t>チョッカ</t>
    </rPh>
    <phoneticPr fontId="5"/>
  </si>
  <si>
    <t>Ｂ南側コース
直下</t>
    <rPh sb="1" eb="3">
      <t>ミナミガワ</t>
    </rPh>
    <rPh sb="7" eb="9">
      <t>チョッカ</t>
    </rPh>
    <phoneticPr fontId="5"/>
  </si>
  <si>
    <t>加茂　</t>
  </si>
  <si>
    <t>千田　</t>
  </si>
  <si>
    <t>牛尾　</t>
  </si>
  <si>
    <t>横芝　</t>
  </si>
  <si>
    <t>上堺　</t>
  </si>
  <si>
    <t>Ａ南側コース
西</t>
    <rPh sb="1" eb="3">
      <t>ミナミガワ</t>
    </rPh>
    <rPh sb="7" eb="8">
      <t>ニシ</t>
    </rPh>
    <phoneticPr fontId="5"/>
  </si>
  <si>
    <t>山室</t>
  </si>
  <si>
    <t>古和　</t>
  </si>
  <si>
    <t>木戸　</t>
  </si>
  <si>
    <t>Ｂ南側コース
東</t>
    <rPh sb="1" eb="3">
      <t>ミナミガワ</t>
    </rPh>
    <rPh sb="7" eb="8">
      <t>ヒガシ</t>
    </rPh>
    <phoneticPr fontId="5"/>
  </si>
  <si>
    <t>菱田東　</t>
  </si>
  <si>
    <t>間倉　</t>
  </si>
  <si>
    <t>喜多　</t>
  </si>
  <si>
    <t>船越　</t>
  </si>
  <si>
    <t>宝米　</t>
  </si>
  <si>
    <t>谷</t>
  </si>
  <si>
    <t>中台（NAA）</t>
  </si>
  <si>
    <t>南側谷間地区</t>
    <rPh sb="0" eb="2">
      <t>ミナミガワ</t>
    </rPh>
    <rPh sb="2" eb="4">
      <t>タニマ</t>
    </rPh>
    <rPh sb="4" eb="6">
      <t>チク</t>
    </rPh>
    <phoneticPr fontId="5"/>
  </si>
  <si>
    <t>環境基準達成局数</t>
    <rPh sb="0" eb="2">
      <t>カンキョウ</t>
    </rPh>
    <rPh sb="2" eb="4">
      <t>キジュン</t>
    </rPh>
    <rPh sb="4" eb="6">
      <t>タッセイ</t>
    </rPh>
    <rPh sb="6" eb="7">
      <t>キョク</t>
    </rPh>
    <rPh sb="7" eb="8">
      <t>スウ</t>
    </rPh>
    <phoneticPr fontId="4"/>
  </si>
  <si>
    <t>環境基準達成率</t>
    <rPh sb="0" eb="2">
      <t>カンキョウ</t>
    </rPh>
    <rPh sb="2" eb="4">
      <t>キジュン</t>
    </rPh>
    <rPh sb="4" eb="6">
      <t>タッセイ</t>
    </rPh>
    <rPh sb="6" eb="7">
      <t>リツ</t>
    </rPh>
    <phoneticPr fontId="4"/>
  </si>
  <si>
    <t>非達成局数</t>
    <rPh sb="0" eb="1">
      <t>ヒ</t>
    </rPh>
    <rPh sb="1" eb="3">
      <t>タッセイ</t>
    </rPh>
    <rPh sb="3" eb="5">
      <t>キョクスウ</t>
    </rPh>
    <phoneticPr fontId="4"/>
  </si>
  <si>
    <t>局
№</t>
    <rPh sb="0" eb="1">
      <t>キョク</t>
    </rPh>
    <phoneticPr fontId="4"/>
  </si>
  <si>
    <t>第１種</t>
    <rPh sb="0" eb="1">
      <t>ダイ</t>
    </rPh>
    <rPh sb="2" eb="3">
      <t>シュ</t>
    </rPh>
    <phoneticPr fontId="5"/>
  </si>
  <si>
    <t>第２種</t>
    <rPh sb="0" eb="1">
      <t>ダイ</t>
    </rPh>
    <rPh sb="2" eb="3">
      <t>シュ</t>
    </rPh>
    <phoneticPr fontId="5"/>
  </si>
  <si>
    <t>無指定</t>
    <rPh sb="0" eb="3">
      <t>ムシテイ</t>
    </rPh>
    <phoneticPr fontId="5"/>
  </si>
  <si>
    <t>第３種</t>
    <rPh sb="0" eb="1">
      <t>ダイ</t>
    </rPh>
    <rPh sb="2" eb="3">
      <t>シュ</t>
    </rPh>
    <phoneticPr fontId="5"/>
  </si>
  <si>
    <t>発生回数</t>
    <rPh sb="0" eb="2">
      <t>ハッセイ</t>
    </rPh>
    <rPh sb="2" eb="4">
      <t>カイスウ</t>
    </rPh>
    <phoneticPr fontId="4"/>
  </si>
  <si>
    <t>年平均
回／日</t>
    <rPh sb="0" eb="3">
      <t>ネンヘイキン</t>
    </rPh>
    <rPh sb="4" eb="5">
      <t>カイ</t>
    </rPh>
    <rPh sb="6" eb="7">
      <t>ニチ</t>
    </rPh>
    <phoneticPr fontId="4"/>
  </si>
  <si>
    <t>久住</t>
    <rPh sb="0" eb="2">
      <t>クズミ</t>
    </rPh>
    <phoneticPr fontId="5"/>
  </si>
  <si>
    <t>日
最大</t>
    <rPh sb="0" eb="1">
      <t>ニチ</t>
    </rPh>
    <rPh sb="2" eb="4">
      <t>サイダイ</t>
    </rPh>
    <phoneticPr fontId="4"/>
  </si>
  <si>
    <t>測定
機関</t>
    <rPh sb="0" eb="2">
      <t>ソクテイ</t>
    </rPh>
    <rPh sb="3" eb="5">
      <t>キカン</t>
    </rPh>
    <phoneticPr fontId="4"/>
  </si>
  <si>
    <t>年最大</t>
    <rPh sb="0" eb="1">
      <t>ネン</t>
    </rPh>
    <rPh sb="1" eb="3">
      <t>サイダイ</t>
    </rPh>
    <phoneticPr fontId="4"/>
  </si>
  <si>
    <t>騒音レベル（dB）</t>
    <rPh sb="0" eb="2">
      <t>ソウオン</t>
    </rPh>
    <phoneticPr fontId="4"/>
  </si>
  <si>
    <t xml:space="preserve">※2 </t>
    <phoneticPr fontId="5"/>
  </si>
  <si>
    <t xml:space="preserve">※3 </t>
    <phoneticPr fontId="5"/>
  </si>
  <si>
    <t xml:space="preserve">※4 </t>
    <phoneticPr fontId="5"/>
  </si>
  <si>
    <t xml:space="preserve">※1 </t>
    <phoneticPr fontId="5"/>
  </si>
  <si>
    <t>騒音区域は「公共用飛行場周辺における航空機騒音による障害の防止等に関する法律」に基づき空港設置者による対策が講じられる区域。</t>
    <rPh sb="0" eb="2">
      <t>ソウオン</t>
    </rPh>
    <rPh sb="2" eb="4">
      <t>クイキ</t>
    </rPh>
    <rPh sb="6" eb="9">
      <t>コウキョウヨウ</t>
    </rPh>
    <rPh sb="9" eb="12">
      <t>ヒコウジョウ</t>
    </rPh>
    <rPh sb="12" eb="14">
      <t>シュウヘン</t>
    </rPh>
    <rPh sb="18" eb="21">
      <t>コウクウキ</t>
    </rPh>
    <rPh sb="21" eb="23">
      <t>ソウオン</t>
    </rPh>
    <rPh sb="26" eb="28">
      <t>ショウガイ</t>
    </rPh>
    <rPh sb="29" eb="31">
      <t>ボウシ</t>
    </rPh>
    <rPh sb="31" eb="32">
      <t>トウ</t>
    </rPh>
    <rPh sb="33" eb="34">
      <t>カン</t>
    </rPh>
    <rPh sb="36" eb="38">
      <t>ホウリツ</t>
    </rPh>
    <rPh sb="40" eb="41">
      <t>モト</t>
    </rPh>
    <rPh sb="43" eb="45">
      <t>クウコウ</t>
    </rPh>
    <rPh sb="45" eb="48">
      <t>セッチシャ</t>
    </rPh>
    <rPh sb="51" eb="53">
      <t>タイサク</t>
    </rPh>
    <phoneticPr fontId="5"/>
  </si>
  <si>
    <t>＜環境基準達成状況＞</t>
    <rPh sb="1" eb="3">
      <t>カンキョウ</t>
    </rPh>
    <rPh sb="3" eb="5">
      <t>キジュン</t>
    </rPh>
    <rPh sb="5" eb="7">
      <t>タッセイ</t>
    </rPh>
    <rPh sb="7" eb="9">
      <t>ジョウキョウ</t>
    </rPh>
    <phoneticPr fontId="5"/>
  </si>
  <si>
    <t>指定地域外</t>
    <rPh sb="0" eb="2">
      <t>シテイ</t>
    </rPh>
    <rPh sb="2" eb="5">
      <t>チイキガイ</t>
    </rPh>
    <phoneticPr fontId="5"/>
  </si>
  <si>
    <t>指定地域外等局数</t>
    <rPh sb="0" eb="2">
      <t>シテイ</t>
    </rPh>
    <rPh sb="2" eb="4">
      <t>チイキ</t>
    </rPh>
    <rPh sb="4" eb="5">
      <t>ガイ</t>
    </rPh>
    <rPh sb="5" eb="6">
      <t>トウ</t>
    </rPh>
    <rPh sb="6" eb="8">
      <t>キョクスウ</t>
    </rPh>
    <phoneticPr fontId="5"/>
  </si>
  <si>
    <t>空港内</t>
    <rPh sb="0" eb="3">
      <t>クウコウナイ</t>
    </rPh>
    <phoneticPr fontId="5"/>
  </si>
  <si>
    <t xml:space="preserve">※5 </t>
    <phoneticPr fontId="5"/>
  </si>
  <si>
    <t>芝山集会所</t>
    <rPh sb="4" eb="5">
      <t>ショ</t>
    </rPh>
    <phoneticPr fontId="5"/>
  </si>
  <si>
    <r>
      <t>環境基準
の類型</t>
    </r>
    <r>
      <rPr>
        <vertAlign val="superscript"/>
        <sz val="10"/>
        <rFont val="ＭＳ 明朝"/>
        <family val="1"/>
        <charset val="128"/>
      </rPr>
      <t>※2</t>
    </r>
    <rPh sb="0" eb="2">
      <t>カンキョウ</t>
    </rPh>
    <rPh sb="2" eb="4">
      <t>キジュン</t>
    </rPh>
    <rPh sb="6" eb="8">
      <t>ルイケイ</t>
    </rPh>
    <phoneticPr fontId="4"/>
  </si>
  <si>
    <r>
      <t xml:space="preserve">騒音
区域
</t>
    </r>
    <r>
      <rPr>
        <vertAlign val="superscript"/>
        <sz val="10"/>
        <rFont val="ＭＳ 明朝"/>
        <family val="1"/>
        <charset val="128"/>
      </rPr>
      <t>※4</t>
    </r>
    <rPh sb="0" eb="2">
      <t>ソウオン</t>
    </rPh>
    <rPh sb="3" eb="5">
      <t>クイキ</t>
    </rPh>
    <phoneticPr fontId="5"/>
  </si>
  <si>
    <r>
      <t>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t>
    </r>
    <rPh sb="0" eb="2">
      <t>カンキョウ</t>
    </rPh>
    <rPh sb="2" eb="4">
      <t>キジュン</t>
    </rPh>
    <rPh sb="5" eb="7">
      <t>ルイケイ</t>
    </rPh>
    <rPh sb="22" eb="24">
      <t>イカ</t>
    </rPh>
    <phoneticPr fontId="4"/>
  </si>
  <si>
    <r>
      <t>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rPh sb="0" eb="2">
      <t>カンキョウ</t>
    </rPh>
    <rPh sb="2" eb="4">
      <t>キジュン</t>
    </rPh>
    <rPh sb="5" eb="7">
      <t>ルイケイ</t>
    </rPh>
    <rPh sb="22" eb="24">
      <t>イカ</t>
    </rPh>
    <phoneticPr fontId="4"/>
  </si>
  <si>
    <t>第1種区域：住宅の防音工事に対する助成</t>
    <rPh sb="0" eb="1">
      <t>ダイ</t>
    </rPh>
    <rPh sb="2" eb="3">
      <t>シュ</t>
    </rPh>
    <rPh sb="3" eb="5">
      <t>クイキ</t>
    </rPh>
    <phoneticPr fontId="5"/>
  </si>
  <si>
    <t>第2種区域：区域外への移転補償、土地の買入れ</t>
    <rPh sb="0" eb="1">
      <t>ダイ</t>
    </rPh>
    <rPh sb="2" eb="3">
      <t>シュ</t>
    </rPh>
    <rPh sb="3" eb="5">
      <t>クイキ</t>
    </rPh>
    <phoneticPr fontId="5"/>
  </si>
  <si>
    <t>第3種区域：緩衝緑地帯等の整備</t>
    <rPh sb="0" eb="1">
      <t>ダイ</t>
    </rPh>
    <rPh sb="2" eb="3">
      <t>シュ</t>
    </rPh>
    <rPh sb="3" eb="5">
      <t>クイキ</t>
    </rPh>
    <phoneticPr fontId="5"/>
  </si>
  <si>
    <r>
      <rPr>
        <i/>
        <sz val="14"/>
        <rFont val="ＭＳ 明朝"/>
        <family val="1"/>
        <charset val="128"/>
      </rPr>
      <t>L</t>
    </r>
    <r>
      <rPr>
        <vertAlign val="subscript"/>
        <sz val="14"/>
        <rFont val="ＭＳ 明朝"/>
        <family val="1"/>
        <charset val="128"/>
      </rPr>
      <t>den</t>
    </r>
    <r>
      <rPr>
        <sz val="12"/>
        <rFont val="ＭＳ 明朝"/>
        <family val="1"/>
        <charset val="128"/>
      </rPr>
      <t>（ｄB）</t>
    </r>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</si>
  <si>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62ﾃﾞｼﾍﾞﾙ以上</t>
    </r>
    <rPh sb="14" eb="15">
      <t>ウエ</t>
    </rPh>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</si>
  <si>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73ﾃﾞｼﾍﾞﾙ以上</t>
    </r>
    <rPh sb="14" eb="15">
      <t>ウエ</t>
    </rPh>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</si>
  <si>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76ﾃﾞｼﾍﾞﾙ以上</t>
    </r>
    <rPh sb="14" eb="15">
      <t>ウエ</t>
    </rPh>
    <phoneticPr fontId="5"/>
  </si>
  <si>
    <t>環境基準類型は、昭和53年千葉県告示第695号で定めている。</t>
    <rPh sb="0" eb="2">
      <t>カンキョウ</t>
    </rPh>
    <rPh sb="2" eb="4">
      <t>キジュン</t>
    </rPh>
    <rPh sb="4" eb="6">
      <t>ルイケイ</t>
    </rPh>
    <rPh sb="8" eb="10">
      <t>ショウワ</t>
    </rPh>
    <rPh sb="13" eb="15">
      <t>チバ</t>
    </rPh>
    <rPh sb="15" eb="16">
      <t>ケン</t>
    </rPh>
    <rPh sb="16" eb="18">
      <t>コクジ</t>
    </rPh>
    <phoneticPr fontId="4"/>
  </si>
  <si>
    <t>環境基準達成状況の評価は年平均で行う。</t>
    <rPh sb="0" eb="2">
      <t>カンキョウ</t>
    </rPh>
    <rPh sb="2" eb="4">
      <t>キジュン</t>
    </rPh>
    <rPh sb="4" eb="6">
      <t>タッセイ</t>
    </rPh>
    <rPh sb="6" eb="8">
      <t>ジョウキョウ</t>
    </rPh>
    <rPh sb="9" eb="11">
      <t>ヒョウカ</t>
    </rPh>
    <rPh sb="12" eb="15">
      <t>ネンヘイキン</t>
    </rPh>
    <rPh sb="16" eb="17">
      <t>オコナ</t>
    </rPh>
    <phoneticPr fontId="4"/>
  </si>
  <si>
    <r>
      <t>達成
状況</t>
    </r>
    <r>
      <rPr>
        <vertAlign val="superscript"/>
        <sz val="10"/>
        <color theme="1"/>
        <rFont val="ＭＳ Ｐゴシック"/>
        <family val="3"/>
        <charset val="128"/>
      </rPr>
      <t>※3</t>
    </r>
    <rPh sb="0" eb="2">
      <t>タッセイ</t>
    </rPh>
    <rPh sb="3" eb="5">
      <t>ジョウキョウ</t>
    </rPh>
    <phoneticPr fontId="4"/>
  </si>
  <si>
    <t>×</t>
  </si>
  <si>
    <t>－</t>
  </si>
  <si>
    <t>○</t>
  </si>
  <si>
    <t>東和泉</t>
    <rPh sb="0" eb="3">
      <t>ヒガシイズミ</t>
    </rPh>
    <phoneticPr fontId="5"/>
  </si>
  <si>
    <t>指定地域外</t>
  </si>
  <si>
    <t>前年との差</t>
    <rPh sb="0" eb="2">
      <t>ゼンネン</t>
    </rPh>
    <phoneticPr fontId="4"/>
  </si>
  <si>
    <t>（２）空港側方</t>
    <rPh sb="3" eb="5">
      <t>クウコウ</t>
    </rPh>
    <rPh sb="5" eb="7">
      <t>ソクホウ</t>
    </rPh>
    <phoneticPr fontId="4"/>
  </si>
  <si>
    <t>（３）空港南側</t>
    <rPh sb="3" eb="5">
      <t>クウコウ</t>
    </rPh>
    <rPh sb="5" eb="7">
      <t>ミナミガワ</t>
    </rPh>
    <phoneticPr fontId="4"/>
  </si>
  <si>
    <t>（１）空港北側</t>
    <rPh sb="3" eb="5">
      <t>クウコウ</t>
    </rPh>
    <rPh sb="5" eb="7">
      <t>キタガワ</t>
    </rPh>
    <phoneticPr fontId="4"/>
  </si>
  <si>
    <t>2020
年平均</t>
    <phoneticPr fontId="4"/>
  </si>
  <si>
    <t>１６Ｒ</t>
  </si>
  <si>
    <t>１６Ｌ</t>
  </si>
  <si>
    <t>第３種</t>
  </si>
  <si>
    <t>第１種</t>
  </si>
  <si>
    <t>成田市</t>
    <rPh sb="0" eb="3">
      <t>ナリタシ</t>
    </rPh>
    <phoneticPr fontId="5"/>
  </si>
  <si>
    <t>三里塚グラウンド</t>
  </si>
  <si>
    <t>新田（NAA）　</t>
  </si>
  <si>
    <t>無指定</t>
  </si>
  <si>
    <t>３４Ｌ</t>
  </si>
  <si>
    <t>３４Ｒ</t>
  </si>
  <si>
    <t>（１）羽田空港周辺航空機騒音測定結果</t>
    <phoneticPr fontId="40"/>
  </si>
  <si>
    <t>番
号</t>
    <rPh sb="0" eb="1">
      <t>バン</t>
    </rPh>
    <rPh sb="2" eb="3">
      <t>ゴウ</t>
    </rPh>
    <phoneticPr fontId="4"/>
  </si>
  <si>
    <t>測定局名</t>
    <rPh sb="0" eb="2">
      <t>ソクテイ</t>
    </rPh>
    <rPh sb="2" eb="3">
      <t>キョク</t>
    </rPh>
    <rPh sb="3" eb="4">
      <t>メイ</t>
    </rPh>
    <phoneticPr fontId="5"/>
  </si>
  <si>
    <t>日最大</t>
    <rPh sb="0" eb="1">
      <t>ニチ</t>
    </rPh>
    <rPh sb="1" eb="3">
      <t>サイダイ</t>
    </rPh>
    <phoneticPr fontId="4"/>
  </si>
  <si>
    <t>①</t>
    <phoneticPr fontId="4"/>
  </si>
  <si>
    <t>木更津市</t>
    <rPh sb="0" eb="4">
      <t>キサラヅシ</t>
    </rPh>
    <phoneticPr fontId="5"/>
  </si>
  <si>
    <t>貝渕</t>
    <rPh sb="0" eb="1">
      <t>カイ</t>
    </rPh>
    <rPh sb="1" eb="2">
      <t>ブチ</t>
    </rPh>
    <phoneticPr fontId="5"/>
  </si>
  <si>
    <t>千葉県</t>
    <rPh sb="0" eb="3">
      <t>チバケン</t>
    </rPh>
    <phoneticPr fontId="5"/>
  </si>
  <si>
    <t>②</t>
    <phoneticPr fontId="4"/>
  </si>
  <si>
    <t>大久保</t>
    <rPh sb="0" eb="3">
      <t>オオクボ</t>
    </rPh>
    <phoneticPr fontId="5"/>
  </si>
  <si>
    <t>Ⅰ類型</t>
    <phoneticPr fontId="4"/>
  </si>
  <si>
    <t>③</t>
    <phoneticPr fontId="5"/>
  </si>
  <si>
    <t>畑沢</t>
    <rPh sb="0" eb="2">
      <t>ハタザワ</t>
    </rPh>
    <phoneticPr fontId="5"/>
  </si>
  <si>
    <t>④</t>
    <phoneticPr fontId="4"/>
  </si>
  <si>
    <t>君津市</t>
    <rPh sb="0" eb="3">
      <t>キミツシ</t>
    </rPh>
    <phoneticPr fontId="5"/>
  </si>
  <si>
    <t>外箕輪</t>
    <rPh sb="0" eb="3">
      <t>ソトミノワ</t>
    </rPh>
    <phoneticPr fontId="5"/>
  </si>
  <si>
    <t>⑤</t>
    <phoneticPr fontId="4"/>
  </si>
  <si>
    <t>糠田</t>
    <rPh sb="0" eb="2">
      <t>ヌカダ</t>
    </rPh>
    <phoneticPr fontId="5"/>
  </si>
  <si>
    <t>⑥</t>
    <phoneticPr fontId="4"/>
  </si>
  <si>
    <t>浦安市</t>
    <rPh sb="0" eb="3">
      <t>ウラヤスシ</t>
    </rPh>
    <phoneticPr fontId="5"/>
  </si>
  <si>
    <t>高洲</t>
    <rPh sb="0" eb="2">
      <t>タカス</t>
    </rPh>
    <phoneticPr fontId="5"/>
  </si>
  <si>
    <t>－</t>
    <phoneticPr fontId="5"/>
  </si>
  <si>
    <t>環境基準達成局数</t>
    <rPh sb="0" eb="2">
      <t>カンキョウ</t>
    </rPh>
    <rPh sb="2" eb="4">
      <t>キジュン</t>
    </rPh>
    <rPh sb="6" eb="7">
      <t>キョク</t>
    </rPh>
    <rPh sb="7" eb="8">
      <t>スウ</t>
    </rPh>
    <phoneticPr fontId="4"/>
  </si>
  <si>
    <t>※2　環境基準達成状況の評価は年平均で行う。</t>
    <rPh sb="3" eb="5">
      <t>カンキョウ</t>
    </rPh>
    <rPh sb="5" eb="7">
      <t>キジュン</t>
    </rPh>
    <rPh sb="9" eb="11">
      <t>ジョウキョウ</t>
    </rPh>
    <rPh sb="12" eb="14">
      <t>ヒョウカ</t>
    </rPh>
    <rPh sb="15" eb="18">
      <t>ネンヘイキン</t>
    </rPh>
    <rPh sb="19" eb="20">
      <t>オコナ</t>
    </rPh>
    <phoneticPr fontId="4"/>
  </si>
  <si>
    <t>（１）固定測定局（通年測定）</t>
    <phoneticPr fontId="40"/>
  </si>
  <si>
    <t>番号</t>
    <rPh sb="0" eb="2">
      <t>バンゴウ</t>
    </rPh>
    <phoneticPr fontId="4"/>
  </si>
  <si>
    <t>騒音レベル(dB)</t>
    <rPh sb="0" eb="2">
      <t>ソウオン</t>
    </rPh>
    <phoneticPr fontId="4"/>
  </si>
  <si>
    <t>年平均</t>
    <rPh sb="0" eb="1">
      <t>ネン</t>
    </rPh>
    <rPh sb="1" eb="3">
      <t>ヘイキン</t>
    </rPh>
    <phoneticPr fontId="4"/>
  </si>
  <si>
    <t>柏市</t>
    <rPh sb="0" eb="2">
      <t>カシワシ</t>
    </rPh>
    <phoneticPr fontId="4"/>
  </si>
  <si>
    <t>千葉県</t>
    <rPh sb="0" eb="2">
      <t>チバ</t>
    </rPh>
    <rPh sb="2" eb="3">
      <t>ケン</t>
    </rPh>
    <phoneticPr fontId="4"/>
  </si>
  <si>
    <t>鎌ケ谷市</t>
    <rPh sb="0" eb="4">
      <t>カマガヤシ</t>
    </rPh>
    <phoneticPr fontId="4"/>
  </si>
  <si>
    <t>初富局
（初富小学校）</t>
    <rPh sb="0" eb="2">
      <t>ハツトミ</t>
    </rPh>
    <rPh sb="2" eb="3">
      <t>キョク</t>
    </rPh>
    <phoneticPr fontId="4"/>
  </si>
  <si>
    <t>測定地点名</t>
    <rPh sb="0" eb="2">
      <t>ソクテイ</t>
    </rPh>
    <rPh sb="2" eb="4">
      <t>チテン</t>
    </rPh>
    <rPh sb="4" eb="5">
      <t>メイ</t>
    </rPh>
    <phoneticPr fontId="5"/>
  </si>
  <si>
    <t>期間
日最大</t>
    <rPh sb="3" eb="4">
      <t>ニチ</t>
    </rPh>
    <rPh sb="4" eb="6">
      <t>サイダイ</t>
    </rPh>
    <phoneticPr fontId="4"/>
  </si>
  <si>
    <t>期間
平均</t>
    <rPh sb="0" eb="2">
      <t>キカン</t>
    </rPh>
    <rPh sb="3" eb="5">
      <t>ヘイキン</t>
    </rPh>
    <phoneticPr fontId="4"/>
  </si>
  <si>
    <t>期間
最大値</t>
    <rPh sb="0" eb="2">
      <t>キカン</t>
    </rPh>
    <rPh sb="3" eb="5">
      <t>サイダイ</t>
    </rPh>
    <rPh sb="5" eb="6">
      <t>チ</t>
    </rPh>
    <phoneticPr fontId="4"/>
  </si>
  <si>
    <t>③</t>
    <phoneticPr fontId="4"/>
  </si>
  <si>
    <t>沼南近隣センター</t>
    <rPh sb="0" eb="2">
      <t>ショウナン</t>
    </rPh>
    <rPh sb="2" eb="4">
      <t>キンリン</t>
    </rPh>
    <phoneticPr fontId="4"/>
  </si>
  <si>
    <t>沼南老人福祉センター</t>
    <rPh sb="0" eb="2">
      <t>ショウナン</t>
    </rPh>
    <rPh sb="2" eb="4">
      <t>ロウジン</t>
    </rPh>
    <rPh sb="4" eb="6">
      <t>フクシ</t>
    </rPh>
    <phoneticPr fontId="4"/>
  </si>
  <si>
    <t>⑦</t>
  </si>
  <si>
    <t>⑧</t>
  </si>
  <si>
    <t>⑨</t>
  </si>
  <si>
    <t>⑩</t>
  </si>
  <si>
    <t>⑪</t>
  </si>
  <si>
    <t>船橋市</t>
    <rPh sb="0" eb="3">
      <t>フナバシシ</t>
    </rPh>
    <phoneticPr fontId="4"/>
  </si>
  <si>
    <t>咲が丘小学校</t>
    <rPh sb="0" eb="1">
      <t>サキ</t>
    </rPh>
    <rPh sb="2" eb="3">
      <t>オカ</t>
    </rPh>
    <rPh sb="3" eb="6">
      <t>ショウガッコウ</t>
    </rPh>
    <phoneticPr fontId="4"/>
  </si>
  <si>
    <t>Ⅰ類型</t>
    <phoneticPr fontId="5"/>
  </si>
  <si>
    <t>⑫</t>
  </si>
  <si>
    <t>鎌ケ谷市</t>
    <phoneticPr fontId="4"/>
  </si>
  <si>
    <t>南初富保育園</t>
    <phoneticPr fontId="4"/>
  </si>
  <si>
    <t>環境基準達成地点数</t>
    <rPh sb="0" eb="2">
      <t>カンキョウ</t>
    </rPh>
    <rPh sb="2" eb="4">
      <t>キジュン</t>
    </rPh>
    <rPh sb="6" eb="8">
      <t>チテン</t>
    </rPh>
    <rPh sb="8" eb="9">
      <t>スウ</t>
    </rPh>
    <phoneticPr fontId="4"/>
  </si>
  <si>
    <t>非達成地点数</t>
    <rPh sb="0" eb="1">
      <t>ヒ</t>
    </rPh>
    <rPh sb="3" eb="5">
      <t>チテン</t>
    </rPh>
    <rPh sb="5" eb="6">
      <t>カズ</t>
    </rPh>
    <phoneticPr fontId="4"/>
  </si>
  <si>
    <t>指定地域外地点数</t>
    <rPh sb="0" eb="2">
      <t>シテイ</t>
    </rPh>
    <rPh sb="2" eb="5">
      <t>チイキガイ</t>
    </rPh>
    <rPh sb="5" eb="7">
      <t>チテン</t>
    </rPh>
    <rPh sb="7" eb="8">
      <t>スウ</t>
    </rPh>
    <phoneticPr fontId="4"/>
  </si>
  <si>
    <t>環境基準達成率</t>
    <rPh sb="0" eb="2">
      <t>カンキョウ</t>
    </rPh>
    <rPh sb="2" eb="4">
      <t>キジュン</t>
    </rPh>
    <rPh sb="6" eb="7">
      <t>リツ</t>
    </rPh>
    <phoneticPr fontId="4"/>
  </si>
  <si>
    <t>9.9  自動車騒音調査結果</t>
    <rPh sb="5" eb="8">
      <t>ジドウシャ</t>
    </rPh>
    <rPh sb="8" eb="10">
      <t>ソウオン</t>
    </rPh>
    <rPh sb="10" eb="12">
      <t>チョウサ</t>
    </rPh>
    <rPh sb="12" eb="14">
      <t>ケッカ</t>
    </rPh>
    <phoneticPr fontId="5"/>
  </si>
  <si>
    <t>9.9.1　道路に面する地域の騒音に係る環境基準達成状況（面的評価）</t>
    <rPh sb="6" eb="8">
      <t>ドウロ</t>
    </rPh>
    <rPh sb="9" eb="10">
      <t>メン</t>
    </rPh>
    <rPh sb="12" eb="14">
      <t>チイキ</t>
    </rPh>
    <rPh sb="15" eb="17">
      <t>ソウオン</t>
    </rPh>
    <rPh sb="18" eb="19">
      <t>カカ</t>
    </rPh>
    <rPh sb="20" eb="22">
      <t>カンキョウ</t>
    </rPh>
    <rPh sb="22" eb="24">
      <t>キジュン</t>
    </rPh>
    <rPh sb="24" eb="26">
      <t>タッセイ</t>
    </rPh>
    <rPh sb="26" eb="28">
      <t>ジョウキョウ</t>
    </rPh>
    <rPh sb="29" eb="31">
      <t>メンテキ</t>
    </rPh>
    <rPh sb="31" eb="33">
      <t>ヒョウカ</t>
    </rPh>
    <phoneticPr fontId="5"/>
  </si>
  <si>
    <t>年度</t>
  </si>
  <si>
    <t>評価区間数</t>
    <phoneticPr fontId="5"/>
  </si>
  <si>
    <t>評価区間
延長(km)</t>
    <phoneticPr fontId="5"/>
  </si>
  <si>
    <t>評価対象
住戸数(戸)</t>
    <phoneticPr fontId="5"/>
  </si>
  <si>
    <t>環境基準達成
住戸数(戸)</t>
    <phoneticPr fontId="5"/>
  </si>
  <si>
    <t>環境基準
達成率(%)</t>
    <phoneticPr fontId="5"/>
  </si>
  <si>
    <t>9.9.2　自動車騒音の要請限度超過状況</t>
    <rPh sb="6" eb="9">
      <t>ジドウシャ</t>
    </rPh>
    <rPh sb="9" eb="11">
      <t>ソウオン</t>
    </rPh>
    <rPh sb="12" eb="14">
      <t>ヨウセイ</t>
    </rPh>
    <rPh sb="14" eb="16">
      <t>ゲンド</t>
    </rPh>
    <rPh sb="16" eb="18">
      <t>チョウカ</t>
    </rPh>
    <rPh sb="18" eb="20">
      <t>ジョウキョウ</t>
    </rPh>
    <phoneticPr fontId="5"/>
  </si>
  <si>
    <r>
      <t>要請限度超過率（</t>
    </r>
    <r>
      <rPr>
        <sz val="10"/>
        <rFont val="游明朝"/>
        <family val="1"/>
        <charset val="128"/>
      </rPr>
      <t>%</t>
    </r>
    <r>
      <rPr>
        <sz val="10"/>
        <rFont val="ＭＳ 明朝"/>
        <family val="1"/>
        <charset val="128"/>
      </rPr>
      <t>）
（超過地点数／測定地点数）</t>
    </r>
    <phoneticPr fontId="5"/>
  </si>
  <si>
    <t>ａ区域</t>
  </si>
  <si>
    <t>ｂ区域</t>
  </si>
  <si>
    <t>ｃ区域</t>
  </si>
  <si>
    <t>全体</t>
  </si>
  <si>
    <t>0.0(0/9)</t>
  </si>
  <si>
    <t>25.0(12/48)</t>
  </si>
  <si>
    <t>25.0(2/8)</t>
  </si>
  <si>
    <t>21.5(14/65)</t>
  </si>
  <si>
    <t>0.0(0/11)</t>
  </si>
  <si>
    <t>14.0(7/50)</t>
  </si>
  <si>
    <t>28.6(2/7)</t>
  </si>
  <si>
    <t>13.2(9/68)</t>
  </si>
  <si>
    <t>0.0(0/8)</t>
  </si>
  <si>
    <t>16.0(8/50)</t>
  </si>
  <si>
    <t>16.7(1/6)</t>
  </si>
  <si>
    <t>14.1(9/64)</t>
  </si>
  <si>
    <t>0.0(0/13)</t>
    <phoneticPr fontId="5"/>
  </si>
  <si>
    <t>10.6(5/47)</t>
    <phoneticPr fontId="5"/>
  </si>
  <si>
    <t>14.3(1/7)</t>
    <phoneticPr fontId="5"/>
  </si>
  <si>
    <t>9.0(6/67)</t>
    <phoneticPr fontId="5"/>
  </si>
  <si>
    <t xml:space="preserve">    a区域：専ら住居の用に供される区域</t>
    <rPh sb="5" eb="7">
      <t>クイキ</t>
    </rPh>
    <phoneticPr fontId="5"/>
  </si>
  <si>
    <t xml:space="preserve">    b区域：主として住居の用に供される地域</t>
    <phoneticPr fontId="5"/>
  </si>
  <si>
    <t xml:space="preserve">    c区域：相当数の住居と併せて商業、工業等の用に供される地域</t>
    <phoneticPr fontId="5"/>
  </si>
  <si>
    <t>路線名</t>
    <phoneticPr fontId="5"/>
  </si>
  <si>
    <t>（測定地点）
環境基準類型※１</t>
    <rPh sb="7" eb="11">
      <t>カンキョウキジュン</t>
    </rPh>
    <phoneticPr fontId="5"/>
  </si>
  <si>
    <t>車線数</t>
    <phoneticPr fontId="5"/>
  </si>
  <si>
    <t>測定年月日</t>
    <phoneticPr fontId="5"/>
  </si>
  <si>
    <t>測定位置（ｍ）　　　</t>
    <phoneticPr fontId="5"/>
  </si>
  <si>
    <t>等価騒音
ﾚﾍﾞﾙ
(ｄＢ)</t>
    <phoneticPr fontId="5"/>
  </si>
  <si>
    <t>測定実施主体※２</t>
    <rPh sb="0" eb="2">
      <t>ソクテイ</t>
    </rPh>
    <phoneticPr fontId="5"/>
  </si>
  <si>
    <t xml:space="preserve"> 評価区間の延長</t>
    <phoneticPr fontId="5"/>
  </si>
  <si>
    <t xml:space="preserve">  基準値以下
 昼間・夜間とも</t>
    <rPh sb="9" eb="11">
      <t>ヒルマ</t>
    </rPh>
    <rPh sb="12" eb="14">
      <t>ヤカン</t>
    </rPh>
    <phoneticPr fontId="5"/>
  </si>
  <si>
    <t xml:space="preserve">  基準値以下
 昼間のみ</t>
    <rPh sb="9" eb="11">
      <t>ヒルマ</t>
    </rPh>
    <phoneticPr fontId="5"/>
  </si>
  <si>
    <t xml:space="preserve">  基準値以下
 夜間のみ</t>
    <rPh sb="9" eb="10">
      <t>ヨル</t>
    </rPh>
    <rPh sb="10" eb="11">
      <t>ヤカン</t>
    </rPh>
    <phoneticPr fontId="5"/>
  </si>
  <si>
    <t xml:space="preserve">  基準値超過
 昼間・夜間とも</t>
    <phoneticPr fontId="5"/>
  </si>
  <si>
    <t>距離
車道端からの</t>
    <phoneticPr fontId="5"/>
  </si>
  <si>
    <t>からの距離
道路敷地境界</t>
    <phoneticPr fontId="5"/>
  </si>
  <si>
    <t>地上高さ</t>
    <phoneticPr fontId="5"/>
  </si>
  <si>
    <t>昼間　</t>
  </si>
  <si>
    <t>夜間</t>
  </si>
  <si>
    <t>(km)</t>
    <phoneticPr fontId="5"/>
  </si>
  <si>
    <t>（％）</t>
    <phoneticPr fontId="5"/>
  </si>
  <si>
    <t>一般国道14号</t>
  </si>
  <si>
    <t>C</t>
  </si>
  <si>
    <t>～</t>
  </si>
  <si>
    <t>千葉市花見川区幕張町</t>
  </si>
  <si>
    <t>一般国道16号</t>
  </si>
  <si>
    <t>千葉市稲毛区園生町</t>
  </si>
  <si>
    <t>千葉市稲毛区長沼町</t>
  </si>
  <si>
    <t>千葉市若葉区加曽利町</t>
  </si>
  <si>
    <t>B</t>
  </si>
  <si>
    <t>千葉市中央区都町</t>
  </si>
  <si>
    <t>一般国道51号</t>
  </si>
  <si>
    <t>千葉市若葉区若松町</t>
  </si>
  <si>
    <t>一般国道126号</t>
  </si>
  <si>
    <t>千葉市中央区都町2丁目</t>
  </si>
  <si>
    <t>一般国道357号</t>
  </si>
  <si>
    <t>千葉市中央区蘇我1丁目</t>
  </si>
  <si>
    <t>千葉市中央区塩田町</t>
  </si>
  <si>
    <t>千葉市中央区川崎町</t>
  </si>
  <si>
    <t>千葉市美浜区浜田1丁目</t>
  </si>
  <si>
    <t>千葉市美浜区浜田</t>
  </si>
  <si>
    <t>主要地方道千葉大網線</t>
  </si>
  <si>
    <t>千葉市中央区仁戸名町</t>
  </si>
  <si>
    <t>千葉市中央区松ケ丘町</t>
  </si>
  <si>
    <t>千葉市緑区鎌取町</t>
  </si>
  <si>
    <t>主要地方道長沼船橋線</t>
  </si>
  <si>
    <t>千葉市花見川区犢橋町</t>
  </si>
  <si>
    <t>主要地方道穴川天戸線</t>
  </si>
  <si>
    <t>千葉市花見川区畑町</t>
  </si>
  <si>
    <t>主要地方道千葉茂原線</t>
  </si>
  <si>
    <t>千葉市緑区古市場町</t>
  </si>
  <si>
    <t>千葉市中央区浜野町</t>
  </si>
  <si>
    <t>千葉市緑区中西町</t>
  </si>
  <si>
    <t>市道中央今井町線(1)</t>
  </si>
  <si>
    <t>千葉市中央区末広3丁目</t>
  </si>
  <si>
    <t>市道新港穴川線</t>
  </si>
  <si>
    <t>千葉市美浜区新港</t>
  </si>
  <si>
    <t>市道千葉臨海線</t>
  </si>
  <si>
    <t>千葉市美浜区磯辺2丁目</t>
  </si>
  <si>
    <t>千葉市若葉区東寺山町</t>
  </si>
  <si>
    <t>千葉市若葉区高品町</t>
  </si>
  <si>
    <t>千葉市中央区村田町</t>
  </si>
  <si>
    <t>千葉市稲毛区宮野木町</t>
  </si>
  <si>
    <t>千葉市若葉区小間子町</t>
  </si>
  <si>
    <t>一般国道298号</t>
  </si>
  <si>
    <t>A</t>
  </si>
  <si>
    <t>市川市平田</t>
  </si>
  <si>
    <t>X</t>
  </si>
  <si>
    <t>市川市大野町</t>
  </si>
  <si>
    <t>船橋市小室町902</t>
  </si>
  <si>
    <t>船橋市小室町</t>
  </si>
  <si>
    <t>船橋市小野田町</t>
  </si>
  <si>
    <t>船橋市宮本2-15-5</t>
  </si>
  <si>
    <t>船橋市宮本8丁目</t>
  </si>
  <si>
    <t>船橋市日の出1-16</t>
  </si>
  <si>
    <t>船橋市栄町1丁目</t>
  </si>
  <si>
    <t>一般国道296号</t>
  </si>
  <si>
    <t>船橋市滝台1-1-20</t>
  </si>
  <si>
    <t>船橋市前原西3丁目</t>
  </si>
  <si>
    <t>船橋市東船橋4丁目</t>
  </si>
  <si>
    <t>船橋市東船橋5-7-7</t>
  </si>
  <si>
    <t>船橋市馬込町902-2</t>
  </si>
  <si>
    <t>船橋市古作2-1</t>
  </si>
  <si>
    <t>船橋市古作1丁目</t>
  </si>
  <si>
    <t>船橋市西船5丁目</t>
  </si>
  <si>
    <t>船橋市藤原1-4</t>
  </si>
  <si>
    <t>船橋市藤原1丁目</t>
  </si>
  <si>
    <t>一般国道14号（京葉道路）</t>
  </si>
  <si>
    <t>船橋市湊町2丁目</t>
  </si>
  <si>
    <t>一般国道128号</t>
  </si>
  <si>
    <t>木更津市下郡</t>
  </si>
  <si>
    <t>一般国道468号（圏央道）</t>
  </si>
  <si>
    <t>木更津市真里</t>
  </si>
  <si>
    <t>一般国道6号</t>
  </si>
  <si>
    <t>松戸市松戸558-2</t>
  </si>
  <si>
    <t>松戸市松戸</t>
  </si>
  <si>
    <t>松戸市上本郷2234-5</t>
  </si>
  <si>
    <t>松戸市二ツ木</t>
  </si>
  <si>
    <t>松戸市二ツ木126</t>
  </si>
  <si>
    <t>松戸市根木内</t>
  </si>
  <si>
    <t>松戸市高塚新田</t>
  </si>
  <si>
    <t>野田市山崎</t>
  </si>
  <si>
    <t>成田市花崎町760</t>
  </si>
  <si>
    <t>成田市並木町41-37</t>
  </si>
  <si>
    <t>成田市寺台69</t>
  </si>
  <si>
    <t>一般国道408号</t>
  </si>
  <si>
    <t>成田市土屋726</t>
  </si>
  <si>
    <t>成田市寺台</t>
  </si>
  <si>
    <t>成田市土屋</t>
  </si>
  <si>
    <t>東関東自動車道</t>
  </si>
  <si>
    <t>成田市山之作</t>
  </si>
  <si>
    <t>成田市飯田町</t>
  </si>
  <si>
    <t>一般国道464号</t>
  </si>
  <si>
    <t>成田市十余三</t>
  </si>
  <si>
    <t>成田市本三里塚153-1</t>
  </si>
  <si>
    <t>成田市大清水</t>
  </si>
  <si>
    <t>成田市南三里塚</t>
  </si>
  <si>
    <t>成田市小菅</t>
  </si>
  <si>
    <t>市道郷部線</t>
  </si>
  <si>
    <t>成田市中台5</t>
  </si>
  <si>
    <t>成田市不動ヶ岡</t>
  </si>
  <si>
    <t>佐倉市田町</t>
  </si>
  <si>
    <t>旭市ニ</t>
  </si>
  <si>
    <t>常磐自動車道</t>
  </si>
  <si>
    <t>柏市西原3-12</t>
  </si>
  <si>
    <t>柏市西原2-11</t>
  </si>
  <si>
    <t>柏市伊勢原1-1</t>
  </si>
  <si>
    <t>柏市大青田</t>
  </si>
  <si>
    <t>柏市柏344-1</t>
  </si>
  <si>
    <t>柏市柏</t>
  </si>
  <si>
    <t>柏市根戸1797</t>
  </si>
  <si>
    <t>柏市柏1367</t>
  </si>
  <si>
    <t>柏市大島田</t>
  </si>
  <si>
    <t>柏市藤ケ谷</t>
  </si>
  <si>
    <t>勝浦市興津</t>
  </si>
  <si>
    <t>一般国道297号</t>
  </si>
  <si>
    <t>市原市古市場</t>
  </si>
  <si>
    <t>市原市八幡</t>
  </si>
  <si>
    <t>市原市天羽田</t>
  </si>
  <si>
    <t>市原市瀬又</t>
  </si>
  <si>
    <t>市原市鶴舞</t>
  </si>
  <si>
    <t>市原市牛久</t>
  </si>
  <si>
    <t>市原市犬成</t>
  </si>
  <si>
    <t>流山市加</t>
  </si>
  <si>
    <t>流山市流山</t>
  </si>
  <si>
    <t>八千代市米本</t>
  </si>
  <si>
    <t>鴨川市太海</t>
  </si>
  <si>
    <t>鴨川市東町</t>
  </si>
  <si>
    <t>一般国道410号</t>
  </si>
  <si>
    <t>鴨川市大川面</t>
  </si>
  <si>
    <t>一般国道127号</t>
  </si>
  <si>
    <t>富津市鶴岡</t>
  </si>
  <si>
    <t>一般国道465号</t>
  </si>
  <si>
    <t>市道幹線2号</t>
  </si>
  <si>
    <t>袖ケ浦市永吉</t>
  </si>
  <si>
    <t>袖ケ浦市岩井</t>
  </si>
  <si>
    <t>袖ケ浦市蔵波</t>
  </si>
  <si>
    <t>一般国道126号（千葉東金道路）</t>
  </si>
  <si>
    <t>一般国道409号</t>
  </si>
  <si>
    <t>八街市八街</t>
  </si>
  <si>
    <t>印西市船尾</t>
  </si>
  <si>
    <t>白井市根</t>
  </si>
  <si>
    <t>富里市七栄</t>
  </si>
  <si>
    <t>南房総市平久里中</t>
  </si>
  <si>
    <t>南房総市大井</t>
  </si>
  <si>
    <t>南房総市千倉町　北朝夷</t>
  </si>
  <si>
    <t>匝瑳市八日市場イ</t>
  </si>
  <si>
    <t>匝瑳市栢田</t>
  </si>
  <si>
    <t>一般国道356号</t>
  </si>
  <si>
    <t>香取市小見</t>
  </si>
  <si>
    <t>香取市岩部</t>
  </si>
  <si>
    <t>香取市小見川</t>
  </si>
  <si>
    <t>香取市八日市場</t>
  </si>
  <si>
    <t>夷隅郡大多喜町下大多喜</t>
  </si>
  <si>
    <t>長生郡長南町坂本</t>
  </si>
  <si>
    <t>長生郡長南町市野々</t>
  </si>
  <si>
    <t>　 ※2　測定実施主体コード　 1：県　　2：測定地点の住所が所在する市</t>
    <rPh sb="5" eb="7">
      <t>ソクテイ</t>
    </rPh>
    <rPh sb="7" eb="9">
      <t>ジッシ</t>
    </rPh>
    <rPh sb="9" eb="11">
      <t>シュタイ</t>
    </rPh>
    <phoneticPr fontId="5"/>
  </si>
  <si>
    <t>道　路　名</t>
    <rPh sb="0" eb="1">
      <t>ドウ</t>
    </rPh>
    <rPh sb="2" eb="3">
      <t>ロ</t>
    </rPh>
    <rPh sb="4" eb="5">
      <t>メイ</t>
    </rPh>
    <phoneticPr fontId="5"/>
  </si>
  <si>
    <t>測　定　場　所</t>
    <rPh sb="0" eb="1">
      <t>ハカリ</t>
    </rPh>
    <rPh sb="2" eb="3">
      <t>サダム</t>
    </rPh>
    <rPh sb="4" eb="5">
      <t>バ</t>
    </rPh>
    <rPh sb="6" eb="7">
      <t>ショ</t>
    </rPh>
    <phoneticPr fontId="5"/>
  </si>
  <si>
    <t>区域の区分※1</t>
    <rPh sb="0" eb="2">
      <t>クイキ</t>
    </rPh>
    <rPh sb="3" eb="5">
      <t>クブン</t>
    </rPh>
    <phoneticPr fontId="5"/>
  </si>
  <si>
    <t>測定年月日</t>
    <rPh sb="0" eb="1">
      <t>ハカリ</t>
    </rPh>
    <rPh sb="1" eb="2">
      <t>サダム</t>
    </rPh>
    <rPh sb="2" eb="3">
      <t>ネン</t>
    </rPh>
    <rPh sb="3" eb="4">
      <t>ガツ</t>
    </rPh>
    <rPh sb="4" eb="5">
      <t>ニチ</t>
    </rPh>
    <phoneticPr fontId="5"/>
  </si>
  <si>
    <t>車線数</t>
    <rPh sb="0" eb="1">
      <t>クルマ</t>
    </rPh>
    <rPh sb="1" eb="2">
      <t>セン</t>
    </rPh>
    <rPh sb="2" eb="3">
      <t>スウ</t>
    </rPh>
    <phoneticPr fontId="5"/>
  </si>
  <si>
    <t>近接空間※2</t>
    <rPh sb="0" eb="2">
      <t>キンセツ</t>
    </rPh>
    <rPh sb="2" eb="4">
      <t>クウカン</t>
    </rPh>
    <phoneticPr fontId="5"/>
  </si>
  <si>
    <t>測定位置（ｍ）　　　　　　　　　　　　　　　　　　</t>
    <rPh sb="0" eb="2">
      <t>ソクテイ</t>
    </rPh>
    <rPh sb="2" eb="4">
      <t>イチ</t>
    </rPh>
    <phoneticPr fontId="5"/>
  </si>
  <si>
    <t>等価騒音レベル
（ｄＢ）</t>
    <rPh sb="0" eb="2">
      <t>トウカ</t>
    </rPh>
    <rPh sb="2" eb="4">
      <t>ソウオン</t>
    </rPh>
    <phoneticPr fontId="5"/>
  </si>
  <si>
    <t>要請限度判定</t>
    <rPh sb="0" eb="2">
      <t>ヨウセイ</t>
    </rPh>
    <rPh sb="2" eb="4">
      <t>ゲンド</t>
    </rPh>
    <rPh sb="4" eb="6">
      <t>ハンテイ</t>
    </rPh>
    <phoneticPr fontId="5"/>
  </si>
  <si>
    <t>車道端からの距離</t>
    <rPh sb="0" eb="2">
      <t>シャドウ</t>
    </rPh>
    <rPh sb="6" eb="8">
      <t>キョリ</t>
    </rPh>
    <phoneticPr fontId="5"/>
  </si>
  <si>
    <t>道路敷地境界からの距離</t>
    <rPh sb="0" eb="2">
      <t>ドウロ</t>
    </rPh>
    <rPh sb="2" eb="4">
      <t>シキチ</t>
    </rPh>
    <rPh sb="4" eb="6">
      <t>キョウカイ</t>
    </rPh>
    <rPh sb="9" eb="11">
      <t>キョリ</t>
    </rPh>
    <phoneticPr fontId="5"/>
  </si>
  <si>
    <t>地上高さ</t>
    <rPh sb="0" eb="2">
      <t>チジョウ</t>
    </rPh>
    <rPh sb="2" eb="3">
      <t>タカ</t>
    </rPh>
    <phoneticPr fontId="5"/>
  </si>
  <si>
    <t>昼間</t>
    <rPh sb="0" eb="2">
      <t>ヒルマ</t>
    </rPh>
    <phoneticPr fontId="5"/>
  </si>
  <si>
    <t>夜間</t>
    <rPh sb="0" eb="2">
      <t>ヤカン</t>
    </rPh>
    <phoneticPr fontId="5"/>
  </si>
  <si>
    <t>b</t>
  </si>
  <si>
    <t>c</t>
  </si>
  <si>
    <t>a</t>
  </si>
  <si>
    <t>一般国道6号</t>
    <rPh sb="0" eb="2">
      <t>イッパン</t>
    </rPh>
    <rPh sb="2" eb="4">
      <t>コクドウ</t>
    </rPh>
    <rPh sb="5" eb="6">
      <t>ゴウ</t>
    </rPh>
    <phoneticPr fontId="3"/>
  </si>
  <si>
    <t>-</t>
  </si>
  <si>
    <t>一般国道356号</t>
    <rPh sb="0" eb="2">
      <t>イッパン</t>
    </rPh>
    <rPh sb="2" eb="4">
      <t>コクドウ</t>
    </rPh>
    <rPh sb="7" eb="8">
      <t>ゴウ</t>
    </rPh>
    <phoneticPr fontId="3"/>
  </si>
  <si>
    <t>※2　1：測定地点が幹線交通を担う道路に近接する空間に位置する
     0：測定地点が幹線交通を担う道路に近接する空間に位置しない</t>
    <rPh sb="5" eb="7">
      <t>ソクテイ</t>
    </rPh>
    <rPh sb="7" eb="9">
      <t>チテン</t>
    </rPh>
    <rPh sb="10" eb="12">
      <t>カンセン</t>
    </rPh>
    <rPh sb="12" eb="14">
      <t>コウツウ</t>
    </rPh>
    <rPh sb="15" eb="16">
      <t>ニナ</t>
    </rPh>
    <rPh sb="17" eb="19">
      <t>ドウロ</t>
    </rPh>
    <rPh sb="20" eb="22">
      <t>キンセツ</t>
    </rPh>
    <phoneticPr fontId="5"/>
  </si>
  <si>
    <t>測　定　場　所</t>
    <rPh sb="0" eb="1">
      <t>ハカル</t>
    </rPh>
    <rPh sb="2" eb="3">
      <t>サダム</t>
    </rPh>
    <rPh sb="4" eb="5">
      <t>バ</t>
    </rPh>
    <rPh sb="6" eb="7">
      <t>ショ</t>
    </rPh>
    <phoneticPr fontId="5"/>
  </si>
  <si>
    <t>区域の区分 ※1</t>
    <rPh sb="0" eb="1">
      <t>ク</t>
    </rPh>
    <rPh sb="1" eb="2">
      <t>イキ</t>
    </rPh>
    <rPh sb="3" eb="4">
      <t>ク</t>
    </rPh>
    <rPh sb="4" eb="5">
      <t>ブン</t>
    </rPh>
    <phoneticPr fontId="5"/>
  </si>
  <si>
    <t>車
線
数</t>
    <rPh sb="0" eb="1">
      <t>クルマ</t>
    </rPh>
    <rPh sb="2" eb="3">
      <t>セン</t>
    </rPh>
    <rPh sb="4" eb="5">
      <t>スウ</t>
    </rPh>
    <phoneticPr fontId="5"/>
  </si>
  <si>
    <t>道路構造　※2</t>
    <rPh sb="0" eb="2">
      <t>ドウロ</t>
    </rPh>
    <rPh sb="2" eb="4">
      <t>コウゾウ</t>
    </rPh>
    <phoneticPr fontId="5"/>
  </si>
  <si>
    <t>測定位置（ｍ）</t>
    <rPh sb="0" eb="2">
      <t>ソクテイ</t>
    </rPh>
    <rPh sb="2" eb="4">
      <t>イチ</t>
    </rPh>
    <phoneticPr fontId="5"/>
  </si>
  <si>
    <t>振動レベル
80%レンジの上端値（ｄＢ）</t>
    <rPh sb="0" eb="2">
      <t>シンドウ</t>
    </rPh>
    <phoneticPr fontId="5"/>
  </si>
  <si>
    <t>車道端
からの
距離</t>
    <rPh sb="0" eb="2">
      <t>シャドウ</t>
    </rPh>
    <rPh sb="8" eb="10">
      <t>キョリ</t>
    </rPh>
    <phoneticPr fontId="5"/>
  </si>
  <si>
    <t>道路
敷地
境界
からの
距離</t>
    <rPh sb="0" eb="2">
      <t>ドウロ</t>
    </rPh>
    <rPh sb="3" eb="5">
      <t>シキチ</t>
    </rPh>
    <rPh sb="6" eb="8">
      <t>キョウカイ</t>
    </rPh>
    <rPh sb="13" eb="15">
      <t>キョリ</t>
    </rPh>
    <phoneticPr fontId="5"/>
  </si>
  <si>
    <t>2
1</t>
  </si>
  <si>
    <t>主要幹線1級市道1号</t>
  </si>
  <si>
    <t>1
2</t>
  </si>
  <si>
    <t>※2　1：平面　2：高架　3：盛土　4：掘割　5：その他</t>
    <rPh sb="5" eb="7">
      <t>ヘイメン</t>
    </rPh>
    <rPh sb="10" eb="12">
      <t>コウカ</t>
    </rPh>
    <rPh sb="15" eb="16">
      <t>モリ</t>
    </rPh>
    <rPh sb="16" eb="17">
      <t>ド</t>
    </rPh>
    <rPh sb="20" eb="22">
      <t>ホリワリ</t>
    </rPh>
    <rPh sb="27" eb="28">
      <t>タ</t>
    </rPh>
    <phoneticPr fontId="5"/>
  </si>
  <si>
    <t>9.1 騒音に係る環境基準</t>
    <phoneticPr fontId="5"/>
  </si>
  <si>
    <t>9.1.1 騒音に係る環境基準と地域類型指定</t>
    <phoneticPr fontId="5"/>
  </si>
  <si>
    <t>地域</t>
  </si>
  <si>
    <t>Ａ</t>
  </si>
  <si>
    <t>55デシベル以下</t>
  </si>
  <si>
    <t>45デシベル以下</t>
  </si>
  <si>
    <t>Ｂ</t>
  </si>
  <si>
    <t>Ｃ</t>
  </si>
  <si>
    <t>60デシベル以下</t>
  </si>
  <si>
    <t>50デシベル以下</t>
  </si>
  <si>
    <t>9.1.2 道路に面する地域の騒音に係る環境基準</t>
    <phoneticPr fontId="5"/>
  </si>
  <si>
    <t>地域の区分</t>
  </si>
  <si>
    <t>Ａ地域のうち2車線以上の車線を有する道路に面する地域</t>
  </si>
  <si>
    <t>Ｂ地域のうち2車線以上の車線を有する道路に面する地域及びＣ地域のうち車線を有する道路に面する地域</t>
  </si>
  <si>
    <t>65デシベル以下</t>
  </si>
  <si>
    <t>70デシベル以下</t>
  </si>
  <si>
    <t>9.2 騒音規制法の規定に基づく自動車騒音の要請限度</t>
    <phoneticPr fontId="5"/>
  </si>
  <si>
    <t>65デシベル</t>
  </si>
  <si>
    <t>55デシベル</t>
  </si>
  <si>
    <t>70デシベル</t>
  </si>
  <si>
    <t>75デシベル</t>
  </si>
  <si>
    <t>ａ区域のうち
二車線以上の車線を有する道路に面する区域</t>
    <phoneticPr fontId="5"/>
  </si>
  <si>
    <t>ａ区域及びｂ区域のうち
一車線を有する道路に面する区域</t>
    <phoneticPr fontId="5"/>
  </si>
  <si>
    <t>9.3 振動規制法の規定に基づく道路交通振動の要請限度</t>
    <phoneticPr fontId="5"/>
  </si>
  <si>
    <t>第1種区域</t>
  </si>
  <si>
    <t>60デシベル</t>
  </si>
  <si>
    <t>第2種区域</t>
  </si>
  <si>
    <t>9.4　騒音規制法に基づく規制</t>
    <phoneticPr fontId="5"/>
  </si>
  <si>
    <t>9.4.1 騒音規制法に基づく指定地域</t>
    <phoneticPr fontId="5"/>
  </si>
  <si>
    <t>9.4.2 騒音規制法に基づく規制基準</t>
    <phoneticPr fontId="5"/>
  </si>
  <si>
    <t>40デシベル以下</t>
  </si>
  <si>
    <t>9.5  振動規制法に基づく規制</t>
    <phoneticPr fontId="5"/>
  </si>
  <si>
    <t>9.5.2 振動規制法に基づく規制基準</t>
    <phoneticPr fontId="5"/>
  </si>
  <si>
    <t>9.6  悪臭防止法に基づく規制</t>
    <phoneticPr fontId="5"/>
  </si>
  <si>
    <t>9.6.1 悪臭防止法に基づく指定地域</t>
    <phoneticPr fontId="5"/>
  </si>
  <si>
    <t>銚子市、野田市、御宿町</t>
  </si>
  <si>
    <t>市の全域を指定</t>
  </si>
  <si>
    <t>市川市、船橋市、流山市</t>
  </si>
  <si>
    <t xml:space="preserve">佐倉市、市原市（工業専用地域以外） </t>
  </si>
  <si>
    <t>千葉市、松戸市、習志野市、八千代市、我孫子市、鎌ケ谷市、浦安市</t>
  </si>
  <si>
    <t>都市計画法の
用途地域を指定</t>
    <phoneticPr fontId="5"/>
  </si>
  <si>
    <t>9.6.2 特定悪臭物質の規制基準</t>
    <phoneticPr fontId="5"/>
  </si>
  <si>
    <t>（１）敷地境界　　</t>
    <phoneticPr fontId="5"/>
  </si>
  <si>
    <t>物質名</t>
  </si>
  <si>
    <t>アンモニア</t>
  </si>
  <si>
    <t>イソバレルアルデヒド</t>
  </si>
  <si>
    <t>メチルメルカプタン</t>
  </si>
  <si>
    <t>イソブタノール</t>
  </si>
  <si>
    <t>硫化水素</t>
  </si>
  <si>
    <t>酢酸エチル</t>
  </si>
  <si>
    <t>硫化メチル</t>
  </si>
  <si>
    <t>メチルイソブチルケトン</t>
  </si>
  <si>
    <t>二硫化メチル</t>
  </si>
  <si>
    <t>トルエン</t>
  </si>
  <si>
    <t>トリメチルアミン</t>
  </si>
  <si>
    <t>スチレン</t>
  </si>
  <si>
    <t>アセトアルデヒド</t>
  </si>
  <si>
    <t>キシレン</t>
  </si>
  <si>
    <t>プロピオンアルデヒド</t>
  </si>
  <si>
    <t>プロピオン酸</t>
  </si>
  <si>
    <t>ノルマルブチルアルデヒド</t>
  </si>
  <si>
    <t>ノルマル酪酸</t>
  </si>
  <si>
    <t>イソブチルアルデヒド</t>
  </si>
  <si>
    <t>ノルマル吉草酸</t>
  </si>
  <si>
    <t>ノルマルバレルアルデヒド</t>
  </si>
  <si>
    <t>イソ吉草酸</t>
  </si>
  <si>
    <t>（３）排出水</t>
    <phoneticPr fontId="5"/>
  </si>
  <si>
    <t>規制基準</t>
  </si>
  <si>
    <t>規制基準濃度（mg/L）</t>
  </si>
  <si>
    <r>
      <t>排出水量（m</t>
    </r>
    <r>
      <rPr>
        <vertAlign val="superscript"/>
        <sz val="10"/>
        <rFont val="ＭＳ 明朝"/>
        <family val="1"/>
        <charset val="128"/>
      </rPr>
      <t>3</t>
    </r>
    <r>
      <rPr>
        <sz val="10"/>
        <rFont val="ＭＳ 明朝"/>
        <family val="1"/>
        <charset val="128"/>
      </rPr>
      <t>/秒）</t>
    </r>
  </si>
  <si>
    <r>
      <t>0.001m</t>
    </r>
    <r>
      <rPr>
        <vertAlign val="superscript"/>
        <sz val="10"/>
        <rFont val="ＭＳ 明朝"/>
        <family val="1"/>
        <charset val="128"/>
      </rPr>
      <t>3</t>
    </r>
    <r>
      <rPr>
        <sz val="10"/>
        <rFont val="ＭＳ 明朝"/>
        <family val="1"/>
        <charset val="128"/>
      </rPr>
      <t>/秒以下</t>
    </r>
  </si>
  <si>
    <r>
      <t>0.001m</t>
    </r>
    <r>
      <rPr>
        <vertAlign val="superscript"/>
        <sz val="10"/>
        <rFont val="ＭＳ 明朝"/>
        <family val="1"/>
        <charset val="128"/>
      </rPr>
      <t>3</t>
    </r>
    <r>
      <rPr>
        <sz val="10"/>
        <rFont val="ＭＳ 明朝"/>
        <family val="1"/>
        <charset val="128"/>
      </rPr>
      <t>/秒を超え</t>
    </r>
  </si>
  <si>
    <r>
      <t>0.1m</t>
    </r>
    <r>
      <rPr>
        <vertAlign val="superscript"/>
        <sz val="10"/>
        <rFont val="ＭＳ 明朝"/>
        <family val="1"/>
        <charset val="128"/>
      </rPr>
      <t>3</t>
    </r>
    <r>
      <rPr>
        <sz val="10"/>
        <rFont val="ＭＳ 明朝"/>
        <family val="1"/>
        <charset val="128"/>
      </rPr>
      <t>/秒を超える</t>
    </r>
  </si>
  <si>
    <r>
      <t>0.1m</t>
    </r>
    <r>
      <rPr>
        <vertAlign val="superscript"/>
        <sz val="10"/>
        <rFont val="ＭＳ 明朝"/>
        <family val="1"/>
        <charset val="128"/>
      </rPr>
      <t>3</t>
    </r>
    <r>
      <rPr>
        <sz val="10"/>
        <rFont val="ＭＳ 明朝"/>
        <family val="1"/>
        <charset val="128"/>
      </rPr>
      <t>/秒以下</t>
    </r>
  </si>
  <si>
    <t>9.6.3 三点比較式臭袋法による指導目標値（臭気濃度）</t>
    <phoneticPr fontId="5"/>
  </si>
  <si>
    <t>排出口</t>
  </si>
  <si>
    <t>敷地境界</t>
  </si>
  <si>
    <t>該当地域</t>
  </si>
  <si>
    <t>住居系地域</t>
  </si>
  <si>
    <t>500程度</t>
  </si>
  <si>
    <t>15程度</t>
  </si>
  <si>
    <t>1,000程度</t>
  </si>
  <si>
    <t>20程度</t>
  </si>
  <si>
    <t>工業系地域</t>
  </si>
  <si>
    <t>工業地域、工業専用地域、工業団地</t>
  </si>
  <si>
    <t>2,000程度</t>
  </si>
  <si>
    <t>25程度</t>
  </si>
  <si>
    <t>近隣商業地域、商業地域、準工業地域、未指定地域</t>
    <phoneticPr fontId="5"/>
  </si>
  <si>
    <t>9.7　畜産農業に係る悪臭問題発生件数</t>
    <phoneticPr fontId="5"/>
  </si>
  <si>
    <t>内訳</t>
  </si>
  <si>
    <t>A/B×100(%)</t>
  </si>
  <si>
    <t>豚</t>
  </si>
  <si>
    <t>鶏</t>
  </si>
  <si>
    <t>牛</t>
  </si>
  <si>
    <t>その他</t>
  </si>
  <si>
    <t>H27</t>
  </si>
  <si>
    <t>H28</t>
  </si>
  <si>
    <t>H29</t>
  </si>
  <si>
    <t>H30</t>
  </si>
  <si>
    <t>R1</t>
  </si>
  <si>
    <t>R2</t>
  </si>
  <si>
    <t>R3</t>
  </si>
  <si>
    <t>環境汚染問題件数(B)</t>
    <phoneticPr fontId="5"/>
  </si>
  <si>
    <t>悪臭問題
発生件数(A)</t>
    <phoneticPr fontId="5"/>
  </si>
  <si>
    <t>区分
年度</t>
    <phoneticPr fontId="5"/>
  </si>
  <si>
    <t>9.8  航空機騒音</t>
    <phoneticPr fontId="5"/>
  </si>
  <si>
    <t>9.8.1　航空機騒音に係る環境基準</t>
    <phoneticPr fontId="5"/>
  </si>
  <si>
    <t>地域の類型</t>
  </si>
  <si>
    <t>Ⅰ</t>
  </si>
  <si>
    <t>57デシベル以下</t>
  </si>
  <si>
    <t>Ⅱ</t>
  </si>
  <si>
    <t>62デシベル以下</t>
  </si>
  <si>
    <t>基準値（WECPNL）</t>
  </si>
  <si>
    <t>70以下</t>
  </si>
  <si>
    <t>75以下</t>
  </si>
  <si>
    <t>9.8.2　航空機騒音に係る環境基準の地域類型の指定状況</t>
    <phoneticPr fontId="5"/>
  </si>
  <si>
    <t>飛行場名</t>
  </si>
  <si>
    <t>環境基準をあてはめる市町村</t>
  </si>
  <si>
    <t>地域類型のあてはめ</t>
  </si>
  <si>
    <t>成田国際空港</t>
  </si>
  <si>
    <t>木更津市及び君津市</t>
  </si>
  <si>
    <t>下総飛行場</t>
  </si>
  <si>
    <t>9.8.5　成田空港周辺騒音対策</t>
    <phoneticPr fontId="5"/>
  </si>
  <si>
    <t>内　容</t>
  </si>
  <si>
    <t>実　績</t>
  </si>
  <si>
    <t>学校・保育所等の防音工事の助成</t>
  </si>
  <si>
    <t>住宅防音工事の助成及び再助成</t>
  </si>
  <si>
    <t>共同利用施設の助成</t>
  </si>
  <si>
    <t>防音提、防音林の整備</t>
  </si>
  <si>
    <t>Ａ滑走路西側部分 約35.7ha整備</t>
  </si>
  <si>
    <t>Ｂ滑走路東側部分 約23.4ha整備</t>
  </si>
  <si>
    <t>※１　実績は交付決定ベース。</t>
    <phoneticPr fontId="5"/>
  </si>
  <si>
    <t>※２　騒防法の第1種区域内の住宅の防音工事に伴い設置された空調機器で、設置後10年を経過し、所要の機能が失われていると認められる機器の更新工事（再更新工事を含む）</t>
    <phoneticPr fontId="5"/>
  </si>
  <si>
    <t>※３　騒防法の第2種区域内と騒特法の航空機騒音障害防止特別地区内が対象。</t>
    <phoneticPr fontId="5"/>
  </si>
  <si>
    <t>住宅防音改築工事資金の利子補給</t>
  </si>
  <si>
    <t>1,485件補助</t>
  </si>
  <si>
    <t>共同利用施設の整備に要する経費への補助</t>
  </si>
  <si>
    <t>120件補助</t>
  </si>
  <si>
    <t>通勤農業者への補助</t>
  </si>
  <si>
    <t>車両購入57件補助</t>
  </si>
  <si>
    <t>作業舎建設10件補助</t>
  </si>
  <si>
    <t>井戸設置4件補助</t>
  </si>
  <si>
    <t>集会所1件補助</t>
  </si>
  <si>
    <t>空調機器更新の助成</t>
  </si>
  <si>
    <t>住宅防音工事の再助成</t>
  </si>
  <si>
    <t>※４　騒防法の告示に伴う谷間地域の第1種区域編入により、2019年度末までで、県の補助事業終了。</t>
    <phoneticPr fontId="5"/>
  </si>
  <si>
    <t>9.8.6　羽田空港周辺航空機騒音測定結果（2021年度）</t>
    <phoneticPr fontId="40"/>
  </si>
  <si>
    <t>－</t>
    <phoneticPr fontId="5"/>
  </si>
  <si>
    <t>0.0(0/12)</t>
    <phoneticPr fontId="5"/>
  </si>
  <si>
    <t>13.3(6/45)</t>
    <phoneticPr fontId="5"/>
  </si>
  <si>
    <t>1.7(1/6)</t>
    <phoneticPr fontId="5"/>
  </si>
  <si>
    <t>9.9.3　自動車騒音の面的評価（2021年度）</t>
    <rPh sb="6" eb="9">
      <t>ジドウシャ</t>
    </rPh>
    <rPh sb="9" eb="11">
      <t>ソウオン</t>
    </rPh>
    <rPh sb="12" eb="14">
      <t>メンテキ</t>
    </rPh>
    <rPh sb="14" eb="16">
      <t>ヒョウカ</t>
    </rPh>
    <rPh sb="21" eb="23">
      <t>ネンド</t>
    </rPh>
    <phoneticPr fontId="5"/>
  </si>
  <si>
    <t>千葉市美浜区幕張西2丁目3</t>
  </si>
  <si>
    <t>千葉市若葉区桜木北1丁目1</t>
  </si>
  <si>
    <t>千葉市中央区本町1丁目5</t>
  </si>
  <si>
    <t>千葉市花見川区朝日ケ丘1丁目28</t>
  </si>
  <si>
    <t>千葉市中央区末広1丁目3</t>
  </si>
  <si>
    <t>千葉市中央区南町2丁目7</t>
  </si>
  <si>
    <t>千葉市美浜区幸町2丁目19</t>
  </si>
  <si>
    <t>千葉市美浜区磯辺2丁目8</t>
  </si>
  <si>
    <t>千葉市花見川区宮野木台1丁目22</t>
  </si>
  <si>
    <t>千葉市稲毛区小中台町</t>
  </si>
  <si>
    <t>千葉市稲毛区長沼原町</t>
  </si>
  <si>
    <t>千葉市花見川区宇那谷町</t>
  </si>
  <si>
    <t>千葉市中央区寒川町</t>
  </si>
  <si>
    <t>千葉市中央区新宿1丁目24</t>
  </si>
  <si>
    <t>千葉市中央区千葉港8</t>
  </si>
  <si>
    <t>千葉市美浜区真砂5丁目21</t>
  </si>
  <si>
    <t>千葉市美浜区真砂</t>
  </si>
  <si>
    <t>千葉市美浜区若葉</t>
  </si>
  <si>
    <t>主要地方道千葉川上八街線</t>
  </si>
  <si>
    <t>千葉市若葉区金親町</t>
  </si>
  <si>
    <t>千葉市若葉区大草町</t>
  </si>
  <si>
    <t>一般県道日吉誉田停車場線</t>
  </si>
  <si>
    <t>千葉市緑区誉田町</t>
  </si>
  <si>
    <t>一般県道誉田停車場中野線</t>
  </si>
  <si>
    <t>千葉市緑区高田町</t>
  </si>
  <si>
    <t>千葉市若葉区中野町</t>
  </si>
  <si>
    <t>一般県道土気停車場千葉中線</t>
  </si>
  <si>
    <t>千葉市緑区下大和田町</t>
  </si>
  <si>
    <t>千葉市緑区土気町</t>
  </si>
  <si>
    <t>一般県道土気停車場金剛地線</t>
  </si>
  <si>
    <t>千葉市緑区あすみが丘3丁目1</t>
  </si>
  <si>
    <t>千葉市緑区あすみが丘1丁目21</t>
  </si>
  <si>
    <t>千葉市緑区あすみが丘7丁目1</t>
  </si>
  <si>
    <t>千葉市緑区あすみが丘8丁目29</t>
  </si>
  <si>
    <t>千葉市緑区板倉町</t>
  </si>
  <si>
    <t>千葉市中央区中央4丁目12</t>
  </si>
  <si>
    <t>千葉市中央区中央2丁目2</t>
  </si>
  <si>
    <t>千葉市中央区長洲1丁目8</t>
  </si>
  <si>
    <t>市道中央今井町線(2)</t>
  </si>
  <si>
    <t>千葉市中央区南町3丁目7</t>
  </si>
  <si>
    <t>千葉市中央区白旗1丁目7</t>
  </si>
  <si>
    <t>市道新町若松町線</t>
  </si>
  <si>
    <t>千葉市中央区要町6</t>
  </si>
  <si>
    <t>千葉市中央区富士見1丁目4</t>
  </si>
  <si>
    <t>市道東寺山町山王町線(1)</t>
  </si>
  <si>
    <t>千葉市稲毛区山王町</t>
  </si>
  <si>
    <t>千葉市若葉区みつわ台5丁目1</t>
  </si>
  <si>
    <t>千葉市若葉区みつわ台3丁目4</t>
  </si>
  <si>
    <t>千葉市若葉区みつわ台2丁目15</t>
  </si>
  <si>
    <t>千葉市若葉区殿台町</t>
  </si>
  <si>
    <t>市道東寺山町山王町線(2)</t>
  </si>
  <si>
    <t>千葉市中央区東千葉3丁目14</t>
  </si>
  <si>
    <t>市道磯辺茂呂町線(1)</t>
  </si>
  <si>
    <t>千葉市若葉区小倉台4丁目7</t>
  </si>
  <si>
    <t>千葉市若葉区小倉町</t>
  </si>
  <si>
    <t>千葉市若葉区坂月町</t>
  </si>
  <si>
    <t>千葉市若葉区大宮台3丁目1</t>
  </si>
  <si>
    <t>千葉市若葉区大宮町</t>
  </si>
  <si>
    <t>千葉市緑区平山町</t>
  </si>
  <si>
    <t>千葉市若葉区大宮町</t>
    <rPh sb="3" eb="6">
      <t>ワカバク</t>
    </rPh>
    <rPh sb="6" eb="8">
      <t>オオミヤ</t>
    </rPh>
    <phoneticPr fontId="7"/>
  </si>
  <si>
    <t>千葉市中央区赤井町</t>
    <rPh sb="3" eb="6">
      <t>チュウオウク</t>
    </rPh>
    <rPh sb="6" eb="9">
      <t>アカイチョウ</t>
    </rPh>
    <phoneticPr fontId="7"/>
  </si>
  <si>
    <t>市道磯辺茂呂町線(2)</t>
  </si>
  <si>
    <t>千葉市緑区おゆみ野1丁目49</t>
  </si>
  <si>
    <t>千葉市中央区赤井町</t>
  </si>
  <si>
    <t>千葉市緑区おゆみ野有吉17</t>
  </si>
  <si>
    <t>千葉市緑区おゆみ野有吉19</t>
  </si>
  <si>
    <t>千葉市緑区おゆみ野中央3丁目14</t>
  </si>
  <si>
    <t>千葉市緑区おゆみ野中央4丁目9</t>
  </si>
  <si>
    <t>千葉市緑区おゆみ野南2丁目28</t>
  </si>
  <si>
    <t>千葉市緑区おゆみ野南2丁目32</t>
  </si>
  <si>
    <t>千葉市緑区茂呂町</t>
  </si>
  <si>
    <t>一般国道124号</t>
  </si>
  <si>
    <t>銚子市唐子町23-6</t>
  </si>
  <si>
    <t>銚子市唐子町27</t>
  </si>
  <si>
    <t>銚子市大橋町</t>
  </si>
  <si>
    <t>銚子市三崎町3-27</t>
  </si>
  <si>
    <t>銚子市三崎町</t>
  </si>
  <si>
    <t>銚子市八木町</t>
  </si>
  <si>
    <t>一般国道356号（2）</t>
  </si>
  <si>
    <t>銚子市芦崎町324</t>
  </si>
  <si>
    <t>銚子市芦崎町</t>
  </si>
  <si>
    <t>銚子市塚本町</t>
    <rPh sb="2" eb="3">
      <t>シ</t>
    </rPh>
    <rPh sb="3" eb="6">
      <t>ツカモトチョウ</t>
    </rPh>
    <phoneticPr fontId="7"/>
  </si>
  <si>
    <t>銚子市猿田町886</t>
  </si>
  <si>
    <t>銚子市猿田町</t>
  </si>
  <si>
    <t>銚子市茶畑町</t>
  </si>
  <si>
    <t>市川市八幡1丁目3</t>
  </si>
  <si>
    <t>市川市八幡3丁目3</t>
  </si>
  <si>
    <t>市川市石神</t>
    <rPh sb="3" eb="5">
      <t>イシガミ</t>
    </rPh>
    <phoneticPr fontId="7"/>
  </si>
  <si>
    <t>市川市稲荷木1丁目16</t>
  </si>
  <si>
    <t>市川市大和田</t>
    <rPh sb="3" eb="6">
      <t>オオワダ</t>
    </rPh>
    <phoneticPr fontId="7"/>
  </si>
  <si>
    <t>市川市稲荷木</t>
  </si>
  <si>
    <t>市川市原木3丁目3</t>
  </si>
  <si>
    <t>市川市原木1丁目5</t>
  </si>
  <si>
    <t>市川市二俣1丁目12</t>
  </si>
  <si>
    <t>市川市平田4丁目18</t>
  </si>
  <si>
    <t>市川市市川4丁目8</t>
  </si>
  <si>
    <t>市川市市川2丁目21</t>
  </si>
  <si>
    <t>市川市国府台2丁目3</t>
  </si>
  <si>
    <t>市川市国府台4丁目5</t>
  </si>
  <si>
    <t>市川市国府台4丁目7</t>
  </si>
  <si>
    <t>市川市下貝塚3丁目30</t>
  </si>
  <si>
    <t>市川市若宮3丁目48</t>
  </si>
  <si>
    <t>市道0114号</t>
  </si>
  <si>
    <t>市川市原木3丁目16</t>
  </si>
  <si>
    <t>市川市原木3丁目13</t>
  </si>
  <si>
    <t>市川市二俣</t>
  </si>
  <si>
    <t>船橋市本中山2丁目</t>
    <rPh sb="4" eb="6">
      <t>ナカヤマ</t>
    </rPh>
    <phoneticPr fontId="7"/>
  </si>
  <si>
    <t>船橋市日の出1丁目</t>
  </si>
  <si>
    <t>船橋市習志野1丁目</t>
    <rPh sb="3" eb="6">
      <t>ナラシノ</t>
    </rPh>
    <rPh sb="7" eb="9">
      <t>チョウメ</t>
    </rPh>
    <phoneticPr fontId="7"/>
  </si>
  <si>
    <t>船橋市宮本9丁目</t>
  </si>
  <si>
    <t>船橋市駿河台1丁目</t>
    <rPh sb="3" eb="6">
      <t>スルガダイ</t>
    </rPh>
    <rPh sb="7" eb="9">
      <t>チョウメ</t>
    </rPh>
    <phoneticPr fontId="7"/>
  </si>
  <si>
    <t>船橋市馬込西1丁目</t>
  </si>
  <si>
    <t>船橋市馬込町</t>
    <rPh sb="3" eb="6">
      <t>マゴメチョウ</t>
    </rPh>
    <phoneticPr fontId="7"/>
  </si>
  <si>
    <t>船橋市南本町31</t>
  </si>
  <si>
    <t>船橋市海神町南1丁目</t>
  </si>
  <si>
    <t>船橋市中野木1丁目</t>
  </si>
  <si>
    <t>船橋市前原西4丁目</t>
  </si>
  <si>
    <t>船橋市駿河台2丁目</t>
  </si>
  <si>
    <t>船橋市本町2丁目</t>
  </si>
  <si>
    <t>船橋市本町4丁目</t>
  </si>
  <si>
    <t>船橋市本町3丁目</t>
  </si>
  <si>
    <t>船橋市前原西2丁目</t>
  </si>
  <si>
    <t>館山市長須賀</t>
  </si>
  <si>
    <t>館山市北条</t>
  </si>
  <si>
    <t>館山市館山</t>
  </si>
  <si>
    <t>館山市腰越</t>
  </si>
  <si>
    <t>館山市山本</t>
  </si>
  <si>
    <t>館山市香</t>
  </si>
  <si>
    <t>館山市大神宮</t>
  </si>
  <si>
    <t>館山自動車道（6）</t>
  </si>
  <si>
    <t>木更津市下烏田</t>
  </si>
  <si>
    <t>木更津市中烏田</t>
  </si>
  <si>
    <t>木更津市大久保</t>
  </si>
  <si>
    <t>一般国道127号（2）</t>
  </si>
  <si>
    <t>木更津市畑沢</t>
  </si>
  <si>
    <t>一般国道409号（アクアライン）</t>
  </si>
  <si>
    <t>木更津市中島</t>
  </si>
  <si>
    <t>木更津市中島地先海ほたる</t>
  </si>
  <si>
    <t>木更津市根岸</t>
  </si>
  <si>
    <t>木更津市上根岸</t>
  </si>
  <si>
    <t>木更津市朝日2丁目5</t>
  </si>
  <si>
    <t>木更津市永井作</t>
  </si>
  <si>
    <t>木更津市潮見</t>
  </si>
  <si>
    <t>木更津市桜井</t>
  </si>
  <si>
    <t>木更津市畑沢南1丁目1</t>
  </si>
  <si>
    <t>木更津市本郷1丁目5</t>
  </si>
  <si>
    <t>木更津市岩根3丁目6</t>
  </si>
  <si>
    <t>木更津市本郷2丁目6</t>
  </si>
  <si>
    <t>市道134号線</t>
  </si>
  <si>
    <t>木更津市畑沢南2丁目22</t>
  </si>
  <si>
    <t>木更津市畑沢南5丁目22</t>
  </si>
  <si>
    <t>木更津市港南台</t>
  </si>
  <si>
    <t>松戸市上矢切</t>
    <rPh sb="3" eb="6">
      <t>カミヤキリ</t>
    </rPh>
    <phoneticPr fontId="7"/>
  </si>
  <si>
    <t>松戸市三矢小台1-6-8</t>
  </si>
  <si>
    <t>松戸市三矢小台2丁目1</t>
  </si>
  <si>
    <t>松戸市三矢小台1丁目</t>
  </si>
  <si>
    <t>松戸市秋山2-1-3</t>
  </si>
  <si>
    <t>松戸市秋山</t>
  </si>
  <si>
    <t>松戸市小山183</t>
  </si>
  <si>
    <t>松戸市小山</t>
  </si>
  <si>
    <t>松戸市五香1-33-14</t>
  </si>
  <si>
    <t>松戸市五香南1丁目</t>
  </si>
  <si>
    <t>松戸市金ケ作</t>
  </si>
  <si>
    <t>松戸市高塚新田247-91</t>
  </si>
  <si>
    <t>松戸市根木内527-1</t>
  </si>
  <si>
    <t>市道2級23号(1)</t>
  </si>
  <si>
    <t>松戸市六高台4-1</t>
  </si>
  <si>
    <t>松戸市六高台</t>
  </si>
  <si>
    <t>野田市堤根</t>
  </si>
  <si>
    <t>野田市横内</t>
  </si>
  <si>
    <t>野田市宮崎</t>
  </si>
  <si>
    <t>野田市野田</t>
  </si>
  <si>
    <t>野田市中根</t>
  </si>
  <si>
    <t>野田市日の出町2</t>
  </si>
  <si>
    <t>野田市尾崎</t>
  </si>
  <si>
    <t>茂原市小林</t>
  </si>
  <si>
    <t>茂原市高師</t>
  </si>
  <si>
    <t>茂原市茂原</t>
  </si>
  <si>
    <t>茂原市鷲巣</t>
  </si>
  <si>
    <t>茂原市茂原西7</t>
  </si>
  <si>
    <t>成田市十余三68</t>
  </si>
  <si>
    <t>成田市飯仲11</t>
  </si>
  <si>
    <t>成田市飯仲</t>
  </si>
  <si>
    <t>成田市猿山11-9</t>
  </si>
  <si>
    <t>成田市高岡</t>
  </si>
  <si>
    <t>成田市竜台</t>
  </si>
  <si>
    <t>成田市美郷台2丁目26</t>
  </si>
  <si>
    <t>成田市美郷台</t>
  </si>
  <si>
    <t>成田市名古屋930-7</t>
  </si>
  <si>
    <t>成田市吉岡</t>
  </si>
  <si>
    <t>成田市横山204</t>
  </si>
  <si>
    <t>成田市大沼</t>
  </si>
  <si>
    <t>成田市官林</t>
  </si>
  <si>
    <t>成田市猿山471</t>
  </si>
  <si>
    <t>成田市猿山</t>
  </si>
  <si>
    <t>市道ＪＲ成田駅西口線</t>
  </si>
  <si>
    <t>成田市赤坂1丁目1</t>
  </si>
  <si>
    <t>成田市囲護台1丁目1</t>
  </si>
  <si>
    <t>成田市橋賀台2丁目21</t>
  </si>
  <si>
    <t>成田市小菅1343</t>
  </si>
  <si>
    <t>成田市加良部1丁目17</t>
  </si>
  <si>
    <t>成田市美郷台3丁目17</t>
  </si>
  <si>
    <t>成田市加良部4丁目2</t>
  </si>
  <si>
    <t>佐倉市寺崎北5丁目1</t>
  </si>
  <si>
    <t>佐倉市寺崎北6丁目1</t>
  </si>
  <si>
    <t>佐倉市上座</t>
  </si>
  <si>
    <t>佐倉市臼井</t>
  </si>
  <si>
    <t>佐倉市井野</t>
  </si>
  <si>
    <t>佐倉市坂戸</t>
  </si>
  <si>
    <t>佐倉市岩富</t>
  </si>
  <si>
    <t>佐倉市六崎</t>
  </si>
  <si>
    <t>佐倉市神門</t>
  </si>
  <si>
    <t>佐倉市鏑木町</t>
  </si>
  <si>
    <t>市道Ⅰ－32号線</t>
  </si>
  <si>
    <t>佐倉市王子台5丁目1</t>
  </si>
  <si>
    <t>佐倉市王子台6丁目5</t>
  </si>
  <si>
    <t>佐倉市稲荷台3丁目6</t>
  </si>
  <si>
    <t>東金市油井1061-6</t>
  </si>
  <si>
    <t>東金市田間</t>
  </si>
  <si>
    <t>東金市滝</t>
  </si>
  <si>
    <t>一般国道126号(千葉東金道路)（5）</t>
  </si>
  <si>
    <t>東金市三ケ尻</t>
  </si>
  <si>
    <t>東金市酒蔵</t>
  </si>
  <si>
    <t>東金市丹尾</t>
    <rPh sb="3" eb="4">
      <t>タン</t>
    </rPh>
    <rPh sb="4" eb="5">
      <t>オ</t>
    </rPh>
    <phoneticPr fontId="7"/>
  </si>
  <si>
    <t>一般国道126号(千葉東金道路)（6）</t>
  </si>
  <si>
    <t>東金市山田</t>
  </si>
  <si>
    <t>東金市丹尾</t>
  </si>
  <si>
    <t>東金市小野</t>
  </si>
  <si>
    <t>旭市鎌数</t>
  </si>
  <si>
    <t>旭市鏑木</t>
  </si>
  <si>
    <t>旭市清和甲</t>
  </si>
  <si>
    <t>旭市後草</t>
  </si>
  <si>
    <t>旭市飯岡</t>
    <rPh sb="2" eb="4">
      <t>イイオカ</t>
    </rPh>
    <phoneticPr fontId="7"/>
  </si>
  <si>
    <t>習志野市谷津2丁目20</t>
  </si>
  <si>
    <t>習志野市谷津4丁目8</t>
  </si>
  <si>
    <t>習志野市谷津6丁目22</t>
  </si>
  <si>
    <t>柏市西原2丁目11-25</t>
  </si>
  <si>
    <t>柏市伊勢原1丁目10-8</t>
  </si>
  <si>
    <t>柏市明原1丁目8-19</t>
  </si>
  <si>
    <t>柏市南柏1丁目14</t>
  </si>
  <si>
    <t>柏市布施1334-2</t>
  </si>
  <si>
    <t>柏市根戸</t>
  </si>
  <si>
    <t>柏市名戸ヶ谷1170-1</t>
  </si>
  <si>
    <t>柏市旭町2丁目8</t>
  </si>
  <si>
    <t>柏市青葉台2丁目18</t>
  </si>
  <si>
    <t>柏市藤ケ谷1795-17</t>
  </si>
  <si>
    <t>柏市高柳</t>
  </si>
  <si>
    <t>勝浦市新官</t>
  </si>
  <si>
    <t>勝浦市串浜</t>
  </si>
  <si>
    <t>勝浦市部原</t>
  </si>
  <si>
    <t>勝浦市植野</t>
  </si>
  <si>
    <t>勝浦市上植野</t>
  </si>
  <si>
    <t>館山自動車道(6)</t>
  </si>
  <si>
    <t>市原市豊成442</t>
  </si>
  <si>
    <t>市原市町田</t>
  </si>
  <si>
    <t>市原市天羽田824</t>
  </si>
  <si>
    <t>市原市草刈198-5</t>
  </si>
  <si>
    <t>市原市草刈</t>
  </si>
  <si>
    <t>市原市潤井戸</t>
  </si>
  <si>
    <t>市原市潤井戸2176</t>
  </si>
  <si>
    <t>市原市瀬又1006-63</t>
  </si>
  <si>
    <t>市原市久保562</t>
  </si>
  <si>
    <t>市原市国本</t>
  </si>
  <si>
    <t>市原市朝生原199</t>
  </si>
  <si>
    <t>市原市石神</t>
  </si>
  <si>
    <t>市原市戸面</t>
  </si>
  <si>
    <t>市原市菊間571</t>
  </si>
  <si>
    <t>市原市西広2丁目7</t>
  </si>
  <si>
    <t>市原市根田</t>
  </si>
  <si>
    <t>市原市山倉</t>
  </si>
  <si>
    <t>市原市古敷谷2098</t>
  </si>
  <si>
    <t>市原市徳氏</t>
  </si>
  <si>
    <t>市原市田尾</t>
  </si>
  <si>
    <t>市原市奥野1190</t>
  </si>
  <si>
    <t>市原市奥野</t>
  </si>
  <si>
    <t>市原市不入190</t>
  </si>
  <si>
    <t>市原市高滝</t>
  </si>
  <si>
    <t>市原市古敷谷</t>
  </si>
  <si>
    <t>市原市古敷谷937</t>
  </si>
  <si>
    <t>市原市月出</t>
  </si>
  <si>
    <t>市原市五井中央西2丁目8</t>
  </si>
  <si>
    <t>市原市五井中央西2丁目14</t>
  </si>
  <si>
    <t>市道23号線(更級通り)</t>
  </si>
  <si>
    <t>市原市南国分寺台3丁目4</t>
  </si>
  <si>
    <t>市原市南国分寺台3丁目9</t>
  </si>
  <si>
    <t>市原市五井中央東2丁目2</t>
  </si>
  <si>
    <t>市道34号線(学園通り)</t>
  </si>
  <si>
    <t>市原市ちはら台東3丁目2</t>
  </si>
  <si>
    <t>市原市ちはら台東9丁目16</t>
  </si>
  <si>
    <t>流山市加1丁目1583</t>
  </si>
  <si>
    <t>流山市大字上貝塚</t>
  </si>
  <si>
    <t>流山市三輪野山2丁目4</t>
  </si>
  <si>
    <t>流山市平和台5丁目348</t>
  </si>
  <si>
    <t>流山市市野谷</t>
  </si>
  <si>
    <t>八千代市神野</t>
  </si>
  <si>
    <t>八千代市堀の内</t>
  </si>
  <si>
    <t>八千代市保品</t>
  </si>
  <si>
    <t>我孫子市台田4丁目11</t>
    <rPh sb="0" eb="4">
      <t>アビコシ</t>
    </rPh>
    <rPh sb="4" eb="6">
      <t>ダイダ</t>
    </rPh>
    <rPh sb="7" eb="9">
      <t>チョウメ</t>
    </rPh>
    <phoneticPr fontId="3"/>
  </si>
  <si>
    <t>我孫子市根戸</t>
    <rPh sb="0" eb="4">
      <t>アビコシ</t>
    </rPh>
    <rPh sb="4" eb="6">
      <t>ネド</t>
    </rPh>
    <phoneticPr fontId="3"/>
  </si>
  <si>
    <t>我孫子市高野山</t>
    <rPh sb="0" eb="4">
      <t>アビコシ</t>
    </rPh>
    <rPh sb="4" eb="7">
      <t>コウノヤマ</t>
    </rPh>
    <phoneticPr fontId="3"/>
  </si>
  <si>
    <t>我孫子市中峠</t>
    <rPh sb="0" eb="4">
      <t>アビコシ</t>
    </rPh>
    <rPh sb="4" eb="6">
      <t>ナカビョウ</t>
    </rPh>
    <phoneticPr fontId="3"/>
  </si>
  <si>
    <t>我孫子市我孫子</t>
    <rPh sb="0" eb="4">
      <t>アビコシ</t>
    </rPh>
    <rPh sb="4" eb="7">
      <t>アビコ</t>
    </rPh>
    <phoneticPr fontId="3"/>
  </si>
  <si>
    <t>鴨川市江見西真門381-2</t>
  </si>
  <si>
    <t>鴨川市江見外堀</t>
  </si>
  <si>
    <t>鴨川市大川面27-3</t>
  </si>
  <si>
    <t>鴨川市北風原</t>
  </si>
  <si>
    <t>鴨川市広場29-1</t>
  </si>
  <si>
    <t>鴨川市太尾</t>
  </si>
  <si>
    <t>鎌ケ谷市粟野</t>
  </si>
  <si>
    <t>鎌ケ谷市初富</t>
  </si>
  <si>
    <t>鎌ケ谷市軽井沢</t>
  </si>
  <si>
    <t>鎌ケ谷市東道野辺7丁目12</t>
  </si>
  <si>
    <t>鎌ケ谷市東道野辺7丁目18</t>
  </si>
  <si>
    <t>鎌ケ谷市東道野辺7丁目19</t>
  </si>
  <si>
    <t>鎌ケ谷市くぬぎ山5丁目8</t>
  </si>
  <si>
    <t>鎌ケ谷市初富21</t>
  </si>
  <si>
    <t>鎌ケ谷市鎌ケ谷7丁目4</t>
  </si>
  <si>
    <t>鎌ケ谷市鎌ケ谷9丁目4</t>
  </si>
  <si>
    <t>鎌ケ谷市東初富6丁目9</t>
  </si>
  <si>
    <t>館山自動車道</t>
  </si>
  <si>
    <t>君津市三直</t>
  </si>
  <si>
    <t>君津市作木</t>
  </si>
  <si>
    <t>君津市戸崎</t>
  </si>
  <si>
    <t>君津市末吉</t>
  </si>
  <si>
    <t>君津市内箕輪1丁目2</t>
  </si>
  <si>
    <t>君津市法木作1丁目1</t>
  </si>
  <si>
    <t>君津市向郷</t>
  </si>
  <si>
    <t>君津市久留里市場</t>
  </si>
  <si>
    <t>君津市大野台</t>
  </si>
  <si>
    <t>君津市鹿野山</t>
  </si>
  <si>
    <t>君津市西粟倉</t>
  </si>
  <si>
    <t>君津市長谷川</t>
  </si>
  <si>
    <t>君津市小櫃台</t>
  </si>
  <si>
    <t>富津市佐貫</t>
  </si>
  <si>
    <t>一般国道465号(1)</t>
  </si>
  <si>
    <t>富津市川名</t>
  </si>
  <si>
    <t>富津市西大和田</t>
  </si>
  <si>
    <t>富津市上後</t>
  </si>
  <si>
    <t>富津市関尻</t>
  </si>
  <si>
    <t>富津市豊岡</t>
  </si>
  <si>
    <t>富津市富津</t>
  </si>
  <si>
    <t>富津市大堀2丁目8</t>
  </si>
  <si>
    <t>富津市大堀</t>
  </si>
  <si>
    <t>富津市新富</t>
  </si>
  <si>
    <t>浦安市当代島1丁目17</t>
  </si>
  <si>
    <t>浦安市猫実</t>
  </si>
  <si>
    <t>浦安市猫実5丁目18</t>
  </si>
  <si>
    <t>浦安市堀江2丁目29</t>
  </si>
  <si>
    <t>浦安市富士見4丁目2</t>
  </si>
  <si>
    <t>浦安市鉄鋼通り</t>
  </si>
  <si>
    <t>市道幹線5号</t>
  </si>
  <si>
    <t>浦安市富士見1丁目15</t>
  </si>
  <si>
    <t>浦安市猫実3丁目16</t>
  </si>
  <si>
    <t>浦安市富士見3丁目27</t>
  </si>
  <si>
    <t>市道4-52号線</t>
  </si>
  <si>
    <t>浦安市美浜5丁目13</t>
  </si>
  <si>
    <t>浦安市美浜5丁目14</t>
  </si>
  <si>
    <t>浦安市美浜5丁目1</t>
  </si>
  <si>
    <t>四街道市四街道１丁目20</t>
  </si>
  <si>
    <t>四街道市四街道３丁目4</t>
  </si>
  <si>
    <t>四街道市大日</t>
  </si>
  <si>
    <t>袖ケ浦市蔵波634</t>
  </si>
  <si>
    <t>袖ケ浦市大曽根</t>
  </si>
  <si>
    <t>袖ケ浦市横田2948</t>
  </si>
  <si>
    <t>袖ケ浦市下根岸</t>
  </si>
  <si>
    <t>袖ケ浦市野里1780</t>
  </si>
  <si>
    <t>袖ケ浦市横田</t>
  </si>
  <si>
    <t>袖ケ浦市百目木</t>
  </si>
  <si>
    <t>袖ケ浦市坂戸市場1720</t>
  </si>
  <si>
    <t>袖ケ浦市坂戸市場</t>
  </si>
  <si>
    <t>市道　代宿神納線</t>
  </si>
  <si>
    <t>袖ケ浦市蔵波2906</t>
  </si>
  <si>
    <t>袖ケ浦市代宿</t>
  </si>
  <si>
    <t>袖ケ浦市神納</t>
  </si>
  <si>
    <t>八街市八街に46</t>
  </si>
  <si>
    <t>八街市大木674-1</t>
  </si>
  <si>
    <t>八街市大木</t>
  </si>
  <si>
    <t>八街市八街は105-290</t>
  </si>
  <si>
    <t>八街市八街ろ111-15</t>
  </si>
  <si>
    <t>印西市草深字天王脇1154</t>
  </si>
  <si>
    <t>印西市武西</t>
  </si>
  <si>
    <t>印西市竜腹寺</t>
  </si>
  <si>
    <t>印西市船尾1535</t>
  </si>
  <si>
    <t>印西市和泉</t>
  </si>
  <si>
    <t>印西市内野2丁目23</t>
  </si>
  <si>
    <t>印西市内野</t>
  </si>
  <si>
    <t>印西市東の原2丁目28</t>
  </si>
  <si>
    <t>市道00-032</t>
  </si>
  <si>
    <t>印西市武西学園台1丁目3</t>
  </si>
  <si>
    <t>印西市戸神台2丁目1</t>
  </si>
  <si>
    <t>印西市小倉台3丁目4</t>
  </si>
  <si>
    <t>市道27-009</t>
  </si>
  <si>
    <t>印西市中央南2丁目2</t>
  </si>
  <si>
    <t>印西市中央南1丁目6</t>
  </si>
  <si>
    <t>印西市中央北2丁目3</t>
  </si>
  <si>
    <t>白井市復</t>
  </si>
  <si>
    <t>白井市神々廻</t>
  </si>
  <si>
    <t>白井市清戸</t>
  </si>
  <si>
    <t>白井市桜台3丁目28</t>
  </si>
  <si>
    <t>白井市桜台3丁目13</t>
  </si>
  <si>
    <t>白井市桜台3丁目3</t>
  </si>
  <si>
    <t>市道00-015号線</t>
  </si>
  <si>
    <t>白井市堀込2丁目4</t>
  </si>
  <si>
    <t>白井市堀込1丁目5</t>
  </si>
  <si>
    <t>白井市堀込1丁目3</t>
  </si>
  <si>
    <t>白井市堀込1丁目2</t>
  </si>
  <si>
    <t>富里市新橋</t>
  </si>
  <si>
    <t>富里市大和</t>
  </si>
  <si>
    <t>一般国道127号（富津館山道路）</t>
  </si>
  <si>
    <t>南房総市高崎257</t>
  </si>
  <si>
    <t>南房総市検儀谷</t>
  </si>
  <si>
    <t>南房総市富浦町　深名</t>
  </si>
  <si>
    <t>南房総市千倉町瀬戸2916</t>
  </si>
  <si>
    <t>南房総市安馬谷</t>
  </si>
  <si>
    <t>南房総市平久里中210</t>
  </si>
  <si>
    <t>南房総市大井15</t>
  </si>
  <si>
    <t>南房総市丸本郷</t>
  </si>
  <si>
    <t>匝瑳市吉田</t>
  </si>
  <si>
    <t>匝瑳市堀川</t>
  </si>
  <si>
    <t>匝瑳市東小笹</t>
  </si>
  <si>
    <t>匝瑳市飯倉台4</t>
  </si>
  <si>
    <t>匝瑳市飯倉</t>
  </si>
  <si>
    <t>匝瑳市亀崎</t>
  </si>
  <si>
    <t>香取市阿玉川</t>
  </si>
  <si>
    <t>香取市牧野</t>
  </si>
  <si>
    <t>香取市佐原イ</t>
  </si>
  <si>
    <t>香取市沢</t>
  </si>
  <si>
    <t>香取市下小野</t>
  </si>
  <si>
    <t>香取市大根</t>
  </si>
  <si>
    <t>香取市新里</t>
  </si>
  <si>
    <t>香取市大角</t>
  </si>
  <si>
    <t>香取市山倉</t>
  </si>
  <si>
    <t>香取市川頭</t>
  </si>
  <si>
    <t>香取市貝塚</t>
  </si>
  <si>
    <t>山武市松尾町谷津</t>
  </si>
  <si>
    <t>山武市矢部</t>
  </si>
  <si>
    <t>山武市松尾町山室</t>
  </si>
  <si>
    <t>山武市下横地</t>
  </si>
  <si>
    <t>山武市木戸</t>
  </si>
  <si>
    <t>山武市白幡</t>
  </si>
  <si>
    <t>いすみ市大原最上台</t>
  </si>
  <si>
    <t>いすみ市上布施</t>
  </si>
  <si>
    <t>いすみ市大原</t>
  </si>
  <si>
    <t>いすみ市長志</t>
  </si>
  <si>
    <t>いすみ市大野</t>
  </si>
  <si>
    <t>いすみ市下布施</t>
  </si>
  <si>
    <t>いすみ市岬町椎木</t>
  </si>
  <si>
    <t>いすみ市岬町　和泉</t>
  </si>
  <si>
    <t>大網白里市池田</t>
  </si>
  <si>
    <t>大網白里市仏島</t>
  </si>
  <si>
    <t>大網白里市四天木</t>
  </si>
  <si>
    <t>大網白里市四天木甲</t>
  </si>
  <si>
    <t>大網白里市北今泉</t>
  </si>
  <si>
    <t>長生郡長南町小生田423</t>
  </si>
  <si>
    <t>長生郡長南町豊原</t>
  </si>
  <si>
    <t>長生郡長南町市野々2431-1</t>
  </si>
  <si>
    <t>長生郡長南町千田1300-1</t>
  </si>
  <si>
    <t>長生郡長南町棚毛</t>
  </si>
  <si>
    <t>長生郡長南町千田</t>
  </si>
  <si>
    <t>長生郡長南町坂本3798</t>
  </si>
  <si>
    <t>夷隅郡大多喜町石神385</t>
  </si>
  <si>
    <t>夷隅郡大多喜町三又</t>
  </si>
  <si>
    <t>夷隅郡大多喜町八声</t>
  </si>
  <si>
    <t>夷隅郡大多喜町横山987-1</t>
  </si>
  <si>
    <t>夷隅郡大多喜町横山</t>
  </si>
  <si>
    <t>夷隅郡大多喜町横山512</t>
  </si>
  <si>
    <t>夷隅郡大多喜町森宮101-9</t>
  </si>
  <si>
    <t>夷隅郡大多喜町森宮</t>
  </si>
  <si>
    <t>夷隅郡大多喜町船子</t>
  </si>
  <si>
    <t>夷隅郡大多喜町湯倉175-1</t>
  </si>
  <si>
    <t>夷隅郡大多喜町小田代</t>
  </si>
  <si>
    <t>夷隅郡大多喜町小土呂435</t>
  </si>
  <si>
    <t>夷隅郡大多喜町小土呂</t>
  </si>
  <si>
    <t>夷隅郡大多喜町板谷98</t>
  </si>
  <si>
    <t>夷隅郡大多喜町市川</t>
  </si>
  <si>
    <t>夷隅郡大多喜町板谷</t>
  </si>
  <si>
    <t>夷隅郡大多喜町葛藤207-6</t>
  </si>
  <si>
    <t>夷隅郡大多喜町葛藤</t>
  </si>
  <si>
    <t>夷隅郡大多喜町小田代562-1</t>
  </si>
  <si>
    <t>夷隅郡大多喜町筒森</t>
  </si>
  <si>
    <t>夷隅郡大多喜町横山2860</t>
  </si>
  <si>
    <t>夷隅郡大多喜町泉水273-6</t>
  </si>
  <si>
    <t>夷隅郡大多喜町田代847-2</t>
  </si>
  <si>
    <t>夷隅郡大多喜町平沢</t>
  </si>
  <si>
    <t>夷隅郡大多喜町小沢又368-1</t>
  </si>
  <si>
    <t>夷隅郡大多喜町会所</t>
  </si>
  <si>
    <t>夷隅郡大多喜町新丁64</t>
  </si>
  <si>
    <t>夷隅郡大多喜町大多喜</t>
  </si>
  <si>
    <t>夷隅郡大多喜町小谷松</t>
  </si>
  <si>
    <t>夷隅郡御宿町須賀450-6</t>
  </si>
  <si>
    <t>夷隅郡御宿町浜</t>
  </si>
  <si>
    <t>夷隅郡御宿町須賀</t>
  </si>
  <si>
    <t>夷隅郡御宿町新町419-24</t>
  </si>
  <si>
    <t>夷隅郡御宿町六軒町</t>
  </si>
  <si>
    <t>夷隅郡御宿町上布施1342-1</t>
  </si>
  <si>
    <t>夷隅郡御宿町上布施</t>
  </si>
  <si>
    <t>夷隅郡御宿町上布施798-3</t>
  </si>
  <si>
    <t>夷隅郡御宿町高山田657</t>
  </si>
  <si>
    <t>夷隅郡御宿町新町</t>
  </si>
  <si>
    <t>夷隅郡御宿町上布施2259</t>
  </si>
  <si>
    <t>夷隅郡御宿町実谷</t>
  </si>
  <si>
    <t>安房郡鋸南町下佐久間829</t>
  </si>
  <si>
    <t>安房郡鋸南町下佐久間</t>
  </si>
  <si>
    <t>安房郡鋸南町保田</t>
  </si>
  <si>
    <t>安房郡鋸南町元名971</t>
  </si>
  <si>
    <t>安房郡鋸南町元名</t>
  </si>
  <si>
    <t>安房郡鋸南町保田906-1</t>
  </si>
  <si>
    <t>安房郡鋸南町大帷子139</t>
  </si>
  <si>
    <t>安房郡鋸南町中佐久間</t>
  </si>
  <si>
    <t>安房郡鋸南町保田656-3</t>
  </si>
  <si>
    <t>安房郡鋸南町横根</t>
  </si>
  <si>
    <t>安房郡鋸南町上佐久間541</t>
  </si>
  <si>
    <t>安房郡鋸南町奥山</t>
  </si>
  <si>
    <t>一般県道飯岡猿田停車場線</t>
    <rPh sb="0" eb="2">
      <t>イッパン</t>
    </rPh>
    <rPh sb="2" eb="4">
      <t>ケンドウ</t>
    </rPh>
    <phoneticPr fontId="7"/>
  </si>
  <si>
    <t>主要地方道市川松戸線</t>
    <rPh sb="0" eb="2">
      <t>シュヨウ</t>
    </rPh>
    <rPh sb="2" eb="4">
      <t>チホウ</t>
    </rPh>
    <rPh sb="4" eb="5">
      <t>ドウ</t>
    </rPh>
    <phoneticPr fontId="7"/>
  </si>
  <si>
    <t>一般県道松戸原木線</t>
    <rPh sb="0" eb="2">
      <t>イッパン</t>
    </rPh>
    <rPh sb="2" eb="4">
      <t>ケンドウ</t>
    </rPh>
    <phoneticPr fontId="7"/>
  </si>
  <si>
    <t>主要地方道船橋我孫子線</t>
    <rPh sb="0" eb="2">
      <t>シュヨウ</t>
    </rPh>
    <rPh sb="2" eb="4">
      <t>チホウ</t>
    </rPh>
    <rPh sb="4" eb="5">
      <t>ドウ</t>
    </rPh>
    <phoneticPr fontId="7"/>
  </si>
  <si>
    <t>主要地方道市川印西線</t>
    <rPh sb="0" eb="2">
      <t>シュヨウ</t>
    </rPh>
    <rPh sb="2" eb="4">
      <t>チホウ</t>
    </rPh>
    <rPh sb="4" eb="5">
      <t>ドウ</t>
    </rPh>
    <phoneticPr fontId="7"/>
  </si>
  <si>
    <t>主要地方道船橋停車場線</t>
  </si>
  <si>
    <t>一般県道津田沼停車場前原線</t>
  </si>
  <si>
    <t>主要地方道富津館山線</t>
  </si>
  <si>
    <t>一般県道南安房公園線</t>
  </si>
  <si>
    <t>主要地方道木更津富津線</t>
    <rPh sb="0" eb="2">
      <t>シュヨウ</t>
    </rPh>
    <phoneticPr fontId="7"/>
  </si>
  <si>
    <t>主要地方道木更津富津線</t>
  </si>
  <si>
    <t>一般県道馬来田停車場中川線</t>
    <rPh sb="0" eb="2">
      <t>イッパン</t>
    </rPh>
    <rPh sb="2" eb="4">
      <t>ケンドウ</t>
    </rPh>
    <phoneticPr fontId="7"/>
  </si>
  <si>
    <t>一般県道巌根停車場線</t>
  </si>
  <si>
    <t>主要地方道松戸草加線</t>
    <rPh sb="0" eb="2">
      <t>シュヨウ</t>
    </rPh>
    <rPh sb="2" eb="4">
      <t>チホウ</t>
    </rPh>
    <rPh sb="4" eb="5">
      <t>ドウ</t>
    </rPh>
    <phoneticPr fontId="7"/>
  </si>
  <si>
    <t>主要地方道千葉鎌ヶ谷松戸線</t>
    <rPh sb="0" eb="2">
      <t>シュヨウ</t>
    </rPh>
    <rPh sb="2" eb="4">
      <t>チホウ</t>
    </rPh>
    <rPh sb="4" eb="5">
      <t>ドウ</t>
    </rPh>
    <phoneticPr fontId="7"/>
  </si>
  <si>
    <t>一般県道白井流山線(1)</t>
    <rPh sb="0" eb="2">
      <t>イッパン</t>
    </rPh>
    <rPh sb="2" eb="4">
      <t>ケンドウ</t>
    </rPh>
    <phoneticPr fontId="7"/>
  </si>
  <si>
    <t>主要地方道野田牛久線</t>
    <rPh sb="0" eb="2">
      <t>シュヨウ</t>
    </rPh>
    <rPh sb="2" eb="4">
      <t>チホウ</t>
    </rPh>
    <rPh sb="4" eb="5">
      <t>ドウ</t>
    </rPh>
    <phoneticPr fontId="7"/>
  </si>
  <si>
    <t>一般県道川間停車場線</t>
    <rPh sb="0" eb="2">
      <t>イッパン</t>
    </rPh>
    <rPh sb="2" eb="4">
      <t>ケンドウ</t>
    </rPh>
    <phoneticPr fontId="7"/>
  </si>
  <si>
    <t>主要地方道成田安食線</t>
    <rPh sb="0" eb="2">
      <t>シュヨウ</t>
    </rPh>
    <rPh sb="2" eb="4">
      <t>チホウ</t>
    </rPh>
    <rPh sb="4" eb="5">
      <t>ドウ</t>
    </rPh>
    <phoneticPr fontId="7"/>
  </si>
  <si>
    <t>主要地方道横芝下総線</t>
    <rPh sb="0" eb="2">
      <t>シュヨウ</t>
    </rPh>
    <rPh sb="2" eb="4">
      <t>チホウ</t>
    </rPh>
    <rPh sb="4" eb="5">
      <t>ドウ</t>
    </rPh>
    <phoneticPr fontId="7"/>
  </si>
  <si>
    <t>一般県道佐原多古線</t>
    <rPh sb="0" eb="2">
      <t>イッパン</t>
    </rPh>
    <rPh sb="2" eb="4">
      <t>ケンドウ</t>
    </rPh>
    <phoneticPr fontId="7"/>
  </si>
  <si>
    <t>一般県道滑河停車場線</t>
    <rPh sb="0" eb="2">
      <t>イッパン</t>
    </rPh>
    <rPh sb="2" eb="4">
      <t>ケンドウ</t>
    </rPh>
    <phoneticPr fontId="7"/>
  </si>
  <si>
    <t>主要地方道成田松尾線</t>
  </si>
  <si>
    <t>主要地方道千葉八街横芝線</t>
    <rPh sb="0" eb="2">
      <t>シュヨウ</t>
    </rPh>
    <rPh sb="2" eb="4">
      <t>チホウ</t>
    </rPh>
    <rPh sb="4" eb="5">
      <t>ドウ</t>
    </rPh>
    <phoneticPr fontId="7"/>
  </si>
  <si>
    <t>主要地方道佐倉印西線</t>
    <rPh sb="0" eb="2">
      <t>シュヨウ</t>
    </rPh>
    <rPh sb="2" eb="4">
      <t>チホウ</t>
    </rPh>
    <rPh sb="4" eb="5">
      <t>ドウ</t>
    </rPh>
    <phoneticPr fontId="7"/>
  </si>
  <si>
    <t>一般県道東金山田台線</t>
    <rPh sb="0" eb="2">
      <t>イッパン</t>
    </rPh>
    <rPh sb="2" eb="4">
      <t>ケンドウ</t>
    </rPh>
    <phoneticPr fontId="7"/>
  </si>
  <si>
    <t>主要地方道佐原椿海線</t>
    <rPh sb="0" eb="2">
      <t>シュヨウ</t>
    </rPh>
    <rPh sb="2" eb="4">
      <t>チホウ</t>
    </rPh>
    <rPh sb="4" eb="5">
      <t>ドウ</t>
    </rPh>
    <phoneticPr fontId="7"/>
  </si>
  <si>
    <t>主要地方道多古笹本線(2)</t>
    <rPh sb="0" eb="2">
      <t>シュヨウ</t>
    </rPh>
    <rPh sb="2" eb="4">
      <t>チホウ</t>
    </rPh>
    <rPh sb="4" eb="5">
      <t>ドウ</t>
    </rPh>
    <phoneticPr fontId="7"/>
  </si>
  <si>
    <t>一般県道飯岡停車場線</t>
    <rPh sb="0" eb="2">
      <t>イッパン</t>
    </rPh>
    <rPh sb="2" eb="4">
      <t>ケンドウ</t>
    </rPh>
    <phoneticPr fontId="7"/>
  </si>
  <si>
    <t>主要地方道守谷流山線（2）</t>
    <rPh sb="0" eb="2">
      <t>シュヨウ</t>
    </rPh>
    <rPh sb="2" eb="4">
      <t>チホウ</t>
    </rPh>
    <rPh sb="4" eb="5">
      <t>ドウ</t>
    </rPh>
    <phoneticPr fontId="7"/>
  </si>
  <si>
    <t>主要地方道市川柏線(1)</t>
    <rPh sb="0" eb="2">
      <t>シュヨウ</t>
    </rPh>
    <rPh sb="2" eb="4">
      <t>チホウ</t>
    </rPh>
    <rPh sb="4" eb="5">
      <t>ドウ</t>
    </rPh>
    <phoneticPr fontId="7"/>
  </si>
  <si>
    <t>一般県道白井流山線</t>
    <rPh sb="0" eb="2">
      <t>イッパン</t>
    </rPh>
    <rPh sb="2" eb="4">
      <t>ケンドウ</t>
    </rPh>
    <phoneticPr fontId="7"/>
  </si>
  <si>
    <t>一般県道勝浦上野大多喜線</t>
    <rPh sb="0" eb="2">
      <t>イッパン</t>
    </rPh>
    <rPh sb="2" eb="4">
      <t>ケンドウ</t>
    </rPh>
    <phoneticPr fontId="7"/>
  </si>
  <si>
    <t>主要地方道千葉茂原線</t>
    <rPh sb="0" eb="2">
      <t>シュヨウ</t>
    </rPh>
    <rPh sb="2" eb="4">
      <t>チホウ</t>
    </rPh>
    <rPh sb="4" eb="5">
      <t>ドウ</t>
    </rPh>
    <phoneticPr fontId="7"/>
  </si>
  <si>
    <t>主要地方道生実本納線（千葉外房有料道路）</t>
    <rPh sb="0" eb="2">
      <t>シュヨウ</t>
    </rPh>
    <rPh sb="2" eb="4">
      <t>チホウ</t>
    </rPh>
    <rPh sb="4" eb="5">
      <t>ドウ</t>
    </rPh>
    <phoneticPr fontId="7"/>
  </si>
  <si>
    <t>主要地方道市原天津小湊線(1)</t>
    <rPh sb="0" eb="2">
      <t>シュヨウ</t>
    </rPh>
    <rPh sb="2" eb="4">
      <t>チホウ</t>
    </rPh>
    <rPh sb="4" eb="5">
      <t>ドウ</t>
    </rPh>
    <phoneticPr fontId="7"/>
  </si>
  <si>
    <t>主要地方道市原天津小湊線(2)</t>
    <rPh sb="0" eb="2">
      <t>シュヨウ</t>
    </rPh>
    <rPh sb="2" eb="4">
      <t>チホウ</t>
    </rPh>
    <rPh sb="4" eb="5">
      <t>ドウ</t>
    </rPh>
    <phoneticPr fontId="7"/>
  </si>
  <si>
    <t>一般県道八幡菊間線(1)</t>
    <rPh sb="0" eb="2">
      <t>イッパン</t>
    </rPh>
    <rPh sb="2" eb="4">
      <t>ケンドウ</t>
    </rPh>
    <phoneticPr fontId="7"/>
  </si>
  <si>
    <t>一般県道五井山倉線</t>
    <rPh sb="0" eb="2">
      <t>イッパン</t>
    </rPh>
    <rPh sb="2" eb="4">
      <t>ケンドウ</t>
    </rPh>
    <phoneticPr fontId="7"/>
  </si>
  <si>
    <t>一般県道加茂長南線(2)</t>
    <rPh sb="0" eb="2">
      <t>イッパン</t>
    </rPh>
    <rPh sb="2" eb="4">
      <t>ケンドウ</t>
    </rPh>
    <phoneticPr fontId="7"/>
  </si>
  <si>
    <t>一般県道加茂長南線(3)</t>
    <rPh sb="0" eb="2">
      <t>イッパン</t>
    </rPh>
    <rPh sb="2" eb="4">
      <t>ケンドウ</t>
    </rPh>
    <phoneticPr fontId="7"/>
  </si>
  <si>
    <t>一般県道南総月出線(2)</t>
    <rPh sb="0" eb="2">
      <t>イッパン</t>
    </rPh>
    <rPh sb="2" eb="4">
      <t>ケンドウ</t>
    </rPh>
    <phoneticPr fontId="7"/>
  </si>
  <si>
    <t>一般県道南総月出線(3)</t>
    <rPh sb="0" eb="2">
      <t>イッパン</t>
    </rPh>
    <rPh sb="2" eb="4">
      <t>ケンドウ</t>
    </rPh>
    <phoneticPr fontId="7"/>
  </si>
  <si>
    <t>一般県道五井停車場線</t>
    <rPh sb="0" eb="2">
      <t>イッパン</t>
    </rPh>
    <rPh sb="2" eb="4">
      <t>ケンドウ</t>
    </rPh>
    <phoneticPr fontId="7"/>
  </si>
  <si>
    <t>主要地方道松戸野田線（2）</t>
    <rPh sb="0" eb="2">
      <t>シュヨウ</t>
    </rPh>
    <rPh sb="2" eb="4">
      <t>チホウ</t>
    </rPh>
    <rPh sb="4" eb="5">
      <t>ドウ</t>
    </rPh>
    <phoneticPr fontId="7"/>
  </si>
  <si>
    <t>主要地方道松戸野田線（3）</t>
    <rPh sb="0" eb="2">
      <t>シュヨウ</t>
    </rPh>
    <rPh sb="2" eb="4">
      <t>チホウ</t>
    </rPh>
    <rPh sb="4" eb="5">
      <t>ドウ</t>
    </rPh>
    <phoneticPr fontId="7"/>
  </si>
  <si>
    <t>一般県道柏流山線</t>
    <rPh sb="0" eb="2">
      <t>イッパン</t>
    </rPh>
    <rPh sb="2" eb="4">
      <t>ケンドウ</t>
    </rPh>
    <phoneticPr fontId="7"/>
  </si>
  <si>
    <t>主要地方道千葉竜ヶ崎線</t>
    <rPh sb="0" eb="2">
      <t>シュヨウ</t>
    </rPh>
    <rPh sb="2" eb="4">
      <t>チホウ</t>
    </rPh>
    <rPh sb="4" eb="5">
      <t>ドウ</t>
    </rPh>
    <phoneticPr fontId="7"/>
  </si>
  <si>
    <t>一般県道八千代宗像線</t>
    <rPh sb="0" eb="2">
      <t>イッパン</t>
    </rPh>
    <rPh sb="2" eb="4">
      <t>ケンドウ</t>
    </rPh>
    <phoneticPr fontId="7"/>
  </si>
  <si>
    <t>一般県道天津小湊田原線</t>
    <rPh sb="0" eb="2">
      <t>イッパン</t>
    </rPh>
    <rPh sb="2" eb="4">
      <t>ケンドウ</t>
    </rPh>
    <phoneticPr fontId="7"/>
  </si>
  <si>
    <t>主要地方道千葉鎌ケ谷松戸線</t>
    <rPh sb="0" eb="2">
      <t>シュヨウ</t>
    </rPh>
    <rPh sb="2" eb="4">
      <t>チホウ</t>
    </rPh>
    <rPh sb="4" eb="5">
      <t>ドウ</t>
    </rPh>
    <phoneticPr fontId="7"/>
  </si>
  <si>
    <t>主要地方道木更津末吉線</t>
    <rPh sb="0" eb="2">
      <t>シュヨウ</t>
    </rPh>
    <rPh sb="2" eb="4">
      <t>チホウ</t>
    </rPh>
    <rPh sb="4" eb="5">
      <t>ドウ</t>
    </rPh>
    <phoneticPr fontId="7"/>
  </si>
  <si>
    <t>主要地方道君津鴨川線(1)</t>
    <rPh sb="0" eb="2">
      <t>シュヨウ</t>
    </rPh>
    <rPh sb="2" eb="4">
      <t>チホウ</t>
    </rPh>
    <rPh sb="4" eb="5">
      <t>ドウ</t>
    </rPh>
    <phoneticPr fontId="7"/>
  </si>
  <si>
    <t>主要地方道久留里鹿野山湊線（1）</t>
    <rPh sb="0" eb="2">
      <t>シュヨウ</t>
    </rPh>
    <rPh sb="2" eb="4">
      <t>チホウ</t>
    </rPh>
    <rPh sb="4" eb="5">
      <t>ドウ</t>
    </rPh>
    <phoneticPr fontId="7"/>
  </si>
  <si>
    <t>主要地方道久留里鹿野山湊線(2)</t>
    <rPh sb="0" eb="2">
      <t>シュヨウ</t>
    </rPh>
    <rPh sb="2" eb="4">
      <t>チホウ</t>
    </rPh>
    <rPh sb="4" eb="5">
      <t>ドウ</t>
    </rPh>
    <phoneticPr fontId="7"/>
  </si>
  <si>
    <t>一般県道加茂木更津線</t>
    <rPh sb="0" eb="2">
      <t>イッパン</t>
    </rPh>
    <rPh sb="2" eb="4">
      <t>ケンドウ</t>
    </rPh>
    <phoneticPr fontId="7"/>
  </si>
  <si>
    <t>一般県道富津公園線</t>
    <rPh sb="0" eb="2">
      <t>イッパン</t>
    </rPh>
    <rPh sb="2" eb="4">
      <t>ケンドウ</t>
    </rPh>
    <phoneticPr fontId="7"/>
  </si>
  <si>
    <t>都市計画道路二間塚汐入線</t>
    <rPh sb="0" eb="2">
      <t>トシ</t>
    </rPh>
    <rPh sb="2" eb="4">
      <t>ケイカク</t>
    </rPh>
    <rPh sb="4" eb="6">
      <t>ドウロ</t>
    </rPh>
    <phoneticPr fontId="7"/>
  </si>
  <si>
    <t>主要地方道東京浦安線</t>
    <rPh sb="0" eb="2">
      <t>シュヨウ</t>
    </rPh>
    <rPh sb="2" eb="4">
      <t>チホウ</t>
    </rPh>
    <rPh sb="4" eb="5">
      <t>ドウ</t>
    </rPh>
    <phoneticPr fontId="7"/>
  </si>
  <si>
    <t>主要地方道千葉臼井印西線</t>
    <rPh sb="0" eb="2">
      <t>シュヨウ</t>
    </rPh>
    <rPh sb="2" eb="4">
      <t>チホウ</t>
    </rPh>
    <rPh sb="4" eb="5">
      <t>ドウ</t>
    </rPh>
    <phoneticPr fontId="7"/>
  </si>
  <si>
    <t>一般県道四街道上志津線</t>
    <rPh sb="0" eb="2">
      <t>イッパン</t>
    </rPh>
    <rPh sb="2" eb="4">
      <t>ケンドウ</t>
    </rPh>
    <phoneticPr fontId="7"/>
  </si>
  <si>
    <t>一般県道長浦上総線</t>
    <rPh sb="0" eb="2">
      <t>イッパン</t>
    </rPh>
    <rPh sb="2" eb="4">
      <t>ケンドウ</t>
    </rPh>
    <phoneticPr fontId="7"/>
  </si>
  <si>
    <t>一般国道横田停車場上泉線</t>
    <rPh sb="0" eb="2">
      <t>イッパン</t>
    </rPh>
    <rPh sb="2" eb="4">
      <t>コクドウ</t>
    </rPh>
    <phoneticPr fontId="7"/>
  </si>
  <si>
    <t>一般県道木更津袖ヶ浦線</t>
    <rPh sb="0" eb="2">
      <t>イッパン</t>
    </rPh>
    <rPh sb="2" eb="4">
      <t>ケンドウ</t>
    </rPh>
    <phoneticPr fontId="7"/>
  </si>
  <si>
    <t>主要地方道千葉八街横芝線(2)</t>
    <rPh sb="0" eb="2">
      <t>シュヨウ</t>
    </rPh>
    <rPh sb="2" eb="4">
      <t>チホウ</t>
    </rPh>
    <rPh sb="4" eb="5">
      <t>ドウ</t>
    </rPh>
    <phoneticPr fontId="7"/>
  </si>
  <si>
    <t>主要地方道成東酒々井線(1)</t>
    <rPh sb="0" eb="2">
      <t>シュヨウ</t>
    </rPh>
    <rPh sb="2" eb="4">
      <t>チホウ</t>
    </rPh>
    <rPh sb="4" eb="5">
      <t>ドウ</t>
    </rPh>
    <phoneticPr fontId="7"/>
  </si>
  <si>
    <t>主要地方道富里酒々井線</t>
    <rPh sb="0" eb="2">
      <t>シュヨウ</t>
    </rPh>
    <rPh sb="2" eb="4">
      <t>チホウ</t>
    </rPh>
    <rPh sb="4" eb="5">
      <t>ドウ</t>
    </rPh>
    <phoneticPr fontId="7"/>
  </si>
  <si>
    <t>一般県道神門八街線</t>
    <rPh sb="0" eb="2">
      <t>イッパン</t>
    </rPh>
    <rPh sb="2" eb="4">
      <t>ケンドウ</t>
    </rPh>
    <phoneticPr fontId="7"/>
  </si>
  <si>
    <t>主要地方道船橋印西線</t>
    <rPh sb="0" eb="2">
      <t>シュヨウ</t>
    </rPh>
    <rPh sb="2" eb="4">
      <t>チホウ</t>
    </rPh>
    <rPh sb="4" eb="5">
      <t>ドウ</t>
    </rPh>
    <phoneticPr fontId="7"/>
  </si>
  <si>
    <t>一般県道千葉ニュータウン南環状線</t>
    <rPh sb="0" eb="2">
      <t>イッパン</t>
    </rPh>
    <rPh sb="2" eb="4">
      <t>ケンドウ</t>
    </rPh>
    <phoneticPr fontId="7"/>
  </si>
  <si>
    <t>一般県道千葉ニュータウン北環状線</t>
    <rPh sb="0" eb="2">
      <t>イッパン</t>
    </rPh>
    <rPh sb="2" eb="4">
      <t>ケンドウ</t>
    </rPh>
    <phoneticPr fontId="7"/>
  </si>
  <si>
    <t>一般県道千葉ニュータウン北環状線</t>
  </si>
  <si>
    <t>一般県道八日市場佐倉線</t>
    <rPh sb="0" eb="2">
      <t>イッパン</t>
    </rPh>
    <rPh sb="2" eb="4">
      <t>ケンドウ</t>
    </rPh>
    <phoneticPr fontId="7"/>
  </si>
  <si>
    <t>主要地方道飯岡一宮線</t>
    <rPh sb="0" eb="2">
      <t>シュヨウ</t>
    </rPh>
    <rPh sb="2" eb="4">
      <t>チホウ</t>
    </rPh>
    <rPh sb="4" eb="5">
      <t>ドウ</t>
    </rPh>
    <phoneticPr fontId="7"/>
  </si>
  <si>
    <t>主要地方道八日市場八街線</t>
    <rPh sb="0" eb="2">
      <t>シュヨウ</t>
    </rPh>
    <rPh sb="2" eb="4">
      <t>チホウ</t>
    </rPh>
    <rPh sb="4" eb="5">
      <t>ドウ</t>
    </rPh>
    <phoneticPr fontId="7"/>
  </si>
  <si>
    <t>一般県道横芝停車場吉田線</t>
    <rPh sb="0" eb="2">
      <t>イッパン</t>
    </rPh>
    <rPh sb="2" eb="4">
      <t>ケンドウ</t>
    </rPh>
    <phoneticPr fontId="7"/>
  </si>
  <si>
    <t>主要地方道佐原八日市場線</t>
    <rPh sb="0" eb="2">
      <t>シュヨウ</t>
    </rPh>
    <rPh sb="2" eb="4">
      <t>チホウ</t>
    </rPh>
    <rPh sb="4" eb="5">
      <t>ドウ</t>
    </rPh>
    <phoneticPr fontId="7"/>
  </si>
  <si>
    <t>主要地方道成田小見川鹿島港線</t>
    <rPh sb="0" eb="2">
      <t>シュヨウ</t>
    </rPh>
    <rPh sb="2" eb="4">
      <t>チホウ</t>
    </rPh>
    <rPh sb="4" eb="5">
      <t>ドウ</t>
    </rPh>
    <phoneticPr fontId="7"/>
  </si>
  <si>
    <t>主要地方道佐原椿海線(1)</t>
    <rPh sb="0" eb="2">
      <t>シュヨウ</t>
    </rPh>
    <rPh sb="2" eb="4">
      <t>チホウ</t>
    </rPh>
    <rPh sb="4" eb="5">
      <t>ドウ</t>
    </rPh>
    <phoneticPr fontId="7"/>
  </si>
  <si>
    <t>主要地方道大栄栗源干潟線（東総有料道路）</t>
    <rPh sb="0" eb="2">
      <t>シュヨウ</t>
    </rPh>
    <rPh sb="2" eb="4">
      <t>チホウ</t>
    </rPh>
    <rPh sb="4" eb="5">
      <t>ドウ</t>
    </rPh>
    <phoneticPr fontId="7"/>
  </si>
  <si>
    <t>一般県道八日市場山田線</t>
    <rPh sb="0" eb="2">
      <t>イッパン</t>
    </rPh>
    <rPh sb="2" eb="4">
      <t>ケンドウ</t>
    </rPh>
    <phoneticPr fontId="7"/>
  </si>
  <si>
    <t>一般県道小見川海上線</t>
    <rPh sb="0" eb="2">
      <t>イッパン</t>
    </rPh>
    <rPh sb="2" eb="4">
      <t>ケンドウ</t>
    </rPh>
    <phoneticPr fontId="7"/>
  </si>
  <si>
    <t>一般県道緑海東金線</t>
    <rPh sb="0" eb="2">
      <t>イッパン</t>
    </rPh>
    <rPh sb="2" eb="4">
      <t>ケンドウ</t>
    </rPh>
    <phoneticPr fontId="7"/>
  </si>
  <si>
    <t>一般県道勝浦布施大原線（2）</t>
    <rPh sb="0" eb="2">
      <t>イッパン</t>
    </rPh>
    <rPh sb="2" eb="4">
      <t>ケンドウ</t>
    </rPh>
    <phoneticPr fontId="7"/>
  </si>
  <si>
    <t>一般県道夷隅御宿線</t>
    <rPh sb="0" eb="2">
      <t>イッパン</t>
    </rPh>
    <rPh sb="2" eb="4">
      <t>ケンドウ</t>
    </rPh>
    <phoneticPr fontId="7"/>
  </si>
  <si>
    <t>一般県道太東停車場線</t>
    <rPh sb="0" eb="2">
      <t>イッパン</t>
    </rPh>
    <rPh sb="2" eb="4">
      <t>ケンドウ</t>
    </rPh>
    <phoneticPr fontId="7"/>
  </si>
  <si>
    <t>主要地方道千葉大網線</t>
    <rPh sb="0" eb="2">
      <t>シュヨウ</t>
    </rPh>
    <rPh sb="2" eb="4">
      <t>チホウ</t>
    </rPh>
    <rPh sb="4" eb="5">
      <t>ドウ</t>
    </rPh>
    <phoneticPr fontId="7"/>
  </si>
  <si>
    <t>一般県道一宮片貝線</t>
    <rPh sb="0" eb="2">
      <t>イッパン</t>
    </rPh>
    <rPh sb="2" eb="4">
      <t>ケンドウ</t>
    </rPh>
    <phoneticPr fontId="7"/>
  </si>
  <si>
    <t xml:space="preserve">
1</t>
  </si>
  <si>
    <t>2022/2/15～2022/2/16</t>
  </si>
  <si>
    <t>2022/2/15～2022/2/18</t>
  </si>
  <si>
    <t>2022/2/3～2022/2/4</t>
  </si>
  <si>
    <t>2021/9/13
2021/9/15～2021/9/18</t>
  </si>
  <si>
    <t>2021/10/19～2021/10/21</t>
  </si>
  <si>
    <t>2021/11/10～2021/11/11</t>
  </si>
  <si>
    <t>2021/12/14～2021/12/17</t>
  </si>
  <si>
    <t>2022/2/28～2022/3/3</t>
  </si>
  <si>
    <t>2021/12/20～2021/12/23</t>
  </si>
  <si>
    <t>2022/2/15～2022/2/21</t>
  </si>
  <si>
    <t>2022/1/28～2022/2/3</t>
  </si>
  <si>
    <t>2022/2/5～2022/2/11</t>
  </si>
  <si>
    <t>2022/1/20～2022/1/26</t>
  </si>
  <si>
    <t>2022/3/14～2022/3/17</t>
  </si>
  <si>
    <t>2022/3/23～2022/3/30</t>
  </si>
  <si>
    <t>9.9.4　自動車騒音要請限度調査結果（2021年度）</t>
    <rPh sb="24" eb="26">
      <t>ネンド</t>
    </rPh>
    <phoneticPr fontId="5"/>
  </si>
  <si>
    <t>2021/4/14～2021/4/20</t>
  </si>
  <si>
    <t>2021/6/30～2021/7/1</t>
  </si>
  <si>
    <t>2021/9/8～2021/9/15</t>
  </si>
  <si>
    <t>2021/12/1～2021/12/2</t>
  </si>
  <si>
    <t>2021/11/29～2021/11/30</t>
  </si>
  <si>
    <t>一般国道16号・京葉道路</t>
  </si>
  <si>
    <t>一般国道357号・東関東自動車道</t>
  </si>
  <si>
    <t>市道中央今井町線</t>
  </si>
  <si>
    <t>2022/1/18～2022/1/19</t>
  </si>
  <si>
    <t>2022/1/12～2022/1/13</t>
  </si>
  <si>
    <t>市道Ⅰ-32号線</t>
  </si>
  <si>
    <t>2021/12/16～2021/12/17</t>
  </si>
  <si>
    <t>2021/12/14～2021/12/15</t>
  </si>
  <si>
    <t>2022/2/7～2022/2/8</t>
  </si>
  <si>
    <t>9.10　道路振動実態調査結果（2021年度）</t>
    <rPh sb="5" eb="6">
      <t>ドウ</t>
    </rPh>
    <rPh sb="6" eb="7">
      <t>ロ</t>
    </rPh>
    <rPh sb="7" eb="9">
      <t>シンドウ</t>
    </rPh>
    <rPh sb="9" eb="11">
      <t>ジッタイ</t>
    </rPh>
    <rPh sb="11" eb="13">
      <t>チョウサ</t>
    </rPh>
    <rPh sb="13" eb="15">
      <t>ケッカ</t>
    </rPh>
    <rPh sb="20" eb="22">
      <t>ネンド</t>
    </rPh>
    <phoneticPr fontId="5"/>
  </si>
  <si>
    <t>2021/5/17～2021/5/18</t>
  </si>
  <si>
    <t>2021/8/5～2021/8/6</t>
  </si>
  <si>
    <t>2022/3/2～2022/3/3</t>
  </si>
  <si>
    <t>2022/3/7～2022/3/9</t>
  </si>
  <si>
    <t>2021
年平均</t>
    <phoneticPr fontId="4"/>
  </si>
  <si>
    <t>表中の数値は、公益財団法人成田空港周辺地域共生財団発行の「令和3年度成田国際空港周辺航空機騒音測定結果（年報）」による。</t>
    <rPh sb="0" eb="2">
      <t>ヒョウチュウ</t>
    </rPh>
    <rPh sb="3" eb="5">
      <t>スウチ</t>
    </rPh>
    <rPh sb="7" eb="9">
      <t>コウエキ</t>
    </rPh>
    <rPh sb="9" eb="11">
      <t>ザイダン</t>
    </rPh>
    <rPh sb="11" eb="13">
      <t>ホウジン</t>
    </rPh>
    <rPh sb="13" eb="15">
      <t>ナリタ</t>
    </rPh>
    <rPh sb="15" eb="17">
      <t>クウコウ</t>
    </rPh>
    <rPh sb="17" eb="19">
      <t>シュウヘン</t>
    </rPh>
    <rPh sb="19" eb="21">
      <t>チイキ</t>
    </rPh>
    <rPh sb="21" eb="23">
      <t>キョウセイ</t>
    </rPh>
    <rPh sb="23" eb="25">
      <t>ザイダン</t>
    </rPh>
    <rPh sb="25" eb="27">
      <t>ハッコウ</t>
    </rPh>
    <rPh sb="29" eb="30">
      <t>レイ</t>
    </rPh>
    <rPh sb="30" eb="31">
      <t>ワ</t>
    </rPh>
    <rPh sb="32" eb="33">
      <t>ネン</t>
    </rPh>
    <rPh sb="33" eb="34">
      <t>ド</t>
    </rPh>
    <rPh sb="34" eb="36">
      <t>ナリタ</t>
    </rPh>
    <rPh sb="36" eb="38">
      <t>コクサイ</t>
    </rPh>
    <rPh sb="38" eb="40">
      <t>クウコウ</t>
    </rPh>
    <rPh sb="40" eb="42">
      <t>シュウヘン</t>
    </rPh>
    <rPh sb="42" eb="45">
      <t>コウクウキ</t>
    </rPh>
    <rPh sb="45" eb="47">
      <t>ソウオン</t>
    </rPh>
    <rPh sb="47" eb="49">
      <t>ソクテイ</t>
    </rPh>
    <rPh sb="49" eb="51">
      <t>ケッカ</t>
    </rPh>
    <rPh sb="52" eb="54">
      <t>ネンポウ</t>
    </rPh>
    <phoneticPr fontId="4"/>
  </si>
  <si>
    <t>主要地方道茂原大多喜線</t>
    <rPh sb="0" eb="2">
      <t>シュヨウ</t>
    </rPh>
    <rPh sb="2" eb="4">
      <t>チホウ</t>
    </rPh>
    <rPh sb="4" eb="5">
      <t>ドウ</t>
    </rPh>
    <phoneticPr fontId="5"/>
  </si>
  <si>
    <t>一般県道長柄大多喜線</t>
    <rPh sb="0" eb="2">
      <t>イッパン</t>
    </rPh>
    <rPh sb="2" eb="4">
      <t>ケンドウ</t>
    </rPh>
    <phoneticPr fontId="5"/>
  </si>
  <si>
    <t>一般県道茂原環状線</t>
    <rPh sb="0" eb="2">
      <t>イッパン</t>
    </rPh>
    <rPh sb="2" eb="4">
      <t>ケンドウ</t>
    </rPh>
    <phoneticPr fontId="5"/>
  </si>
  <si>
    <t>主要地方道大多喜君津線</t>
    <rPh sb="0" eb="2">
      <t>シュヨウ</t>
    </rPh>
    <rPh sb="2" eb="4">
      <t>チホウ</t>
    </rPh>
    <rPh sb="4" eb="5">
      <t>ドウ</t>
    </rPh>
    <phoneticPr fontId="5"/>
  </si>
  <si>
    <t>主要地方道市原天津小湊線</t>
    <rPh sb="0" eb="2">
      <t>シュヨウ</t>
    </rPh>
    <rPh sb="2" eb="4">
      <t>チホウ</t>
    </rPh>
    <rPh sb="4" eb="5">
      <t>ドウ</t>
    </rPh>
    <phoneticPr fontId="5"/>
  </si>
  <si>
    <t>一般県道大多喜一宮線</t>
    <rPh sb="0" eb="2">
      <t>イッパン</t>
    </rPh>
    <rPh sb="2" eb="4">
      <t>ケンドウ</t>
    </rPh>
    <phoneticPr fontId="5"/>
  </si>
  <si>
    <t>一般県道大多喜里見線</t>
    <rPh sb="0" eb="2">
      <t>イッパン</t>
    </rPh>
    <rPh sb="2" eb="4">
      <t>ケンドウ</t>
    </rPh>
    <phoneticPr fontId="5"/>
  </si>
  <si>
    <t>一般県道勝浦上野大多喜線</t>
    <rPh sb="0" eb="2">
      <t>イッパン</t>
    </rPh>
    <rPh sb="2" eb="4">
      <t>ケンドウ</t>
    </rPh>
    <phoneticPr fontId="5"/>
  </si>
  <si>
    <t>一般県道小田代勝浦線</t>
    <rPh sb="0" eb="2">
      <t>イッパン</t>
    </rPh>
    <rPh sb="2" eb="4">
      <t>ケンドウ</t>
    </rPh>
    <phoneticPr fontId="5"/>
  </si>
  <si>
    <t>一般県道大多喜停車場線</t>
    <rPh sb="0" eb="2">
      <t>イッパン</t>
    </rPh>
    <rPh sb="2" eb="4">
      <t>ケンドウ</t>
    </rPh>
    <phoneticPr fontId="5"/>
  </si>
  <si>
    <t>一般県道勝浦布施大原線</t>
    <rPh sb="0" eb="2">
      <t>イッパン</t>
    </rPh>
    <rPh sb="2" eb="4">
      <t>ケンドウ</t>
    </rPh>
    <phoneticPr fontId="5"/>
  </si>
  <si>
    <t>一般県道夷隅御宿線</t>
    <rPh sb="0" eb="2">
      <t>イッパン</t>
    </rPh>
    <rPh sb="2" eb="4">
      <t>ケンドウ</t>
    </rPh>
    <phoneticPr fontId="5"/>
  </si>
  <si>
    <t>一般県道上布施勝浦線</t>
    <rPh sb="0" eb="2">
      <t>イッパン</t>
    </rPh>
    <rPh sb="2" eb="4">
      <t>ケンドウ</t>
    </rPh>
    <phoneticPr fontId="5"/>
  </si>
  <si>
    <t>主要地方道鴨川保田線</t>
    <rPh sb="0" eb="2">
      <t>シュヨウ</t>
    </rPh>
    <rPh sb="2" eb="4">
      <t>チホウ</t>
    </rPh>
    <rPh sb="4" eb="5">
      <t>ドウ</t>
    </rPh>
    <phoneticPr fontId="5"/>
  </si>
  <si>
    <t>一般県道外野勝山線</t>
    <rPh sb="0" eb="2">
      <t>イッパン</t>
    </rPh>
    <rPh sb="2" eb="4">
      <t>ケンドウ</t>
    </rPh>
    <phoneticPr fontId="5"/>
  </si>
  <si>
    <t>市川市平田4丁目18</t>
    <phoneticPr fontId="5"/>
  </si>
  <si>
    <t>一般国道14号</t>
    <rPh sb="0" eb="2">
      <t>イッパン</t>
    </rPh>
    <rPh sb="2" eb="4">
      <t>コクドウ</t>
    </rPh>
    <rPh sb="6" eb="7">
      <t>ゴウ</t>
    </rPh>
    <phoneticPr fontId="2"/>
  </si>
  <si>
    <t>船橋市宮本2-15-5</t>
    <rPh sb="0" eb="3">
      <t>フナバシシ</t>
    </rPh>
    <rPh sb="3" eb="5">
      <t>ミヤモト</t>
    </rPh>
    <phoneticPr fontId="2"/>
  </si>
  <si>
    <t>2021/7/6～2021/7/9</t>
    <phoneticPr fontId="5"/>
  </si>
  <si>
    <t>一般国道16号</t>
    <rPh sb="0" eb="2">
      <t>イッパン</t>
    </rPh>
    <rPh sb="2" eb="4">
      <t>コクドウ</t>
    </rPh>
    <rPh sb="6" eb="7">
      <t>ゴウ</t>
    </rPh>
    <phoneticPr fontId="2"/>
  </si>
  <si>
    <t>船橋市小室町902</t>
    <rPh sb="0" eb="3">
      <t>フナバシシ</t>
    </rPh>
    <rPh sb="3" eb="6">
      <t>コムロチョウ</t>
    </rPh>
    <phoneticPr fontId="2"/>
  </si>
  <si>
    <t>2021/12/14～2021/12/16</t>
    <phoneticPr fontId="5"/>
  </si>
  <si>
    <t>東関東自動車道
一般国道357号</t>
    <rPh sb="0" eb="1">
      <t>ヒガシ</t>
    </rPh>
    <rPh sb="1" eb="3">
      <t>カントウ</t>
    </rPh>
    <rPh sb="3" eb="6">
      <t>ジドウシャ</t>
    </rPh>
    <rPh sb="6" eb="7">
      <t>ドウ</t>
    </rPh>
    <rPh sb="8" eb="10">
      <t>イッパン</t>
    </rPh>
    <rPh sb="10" eb="12">
      <t>コクドウ</t>
    </rPh>
    <rPh sb="15" eb="16">
      <t>ゴウ</t>
    </rPh>
    <phoneticPr fontId="2"/>
  </si>
  <si>
    <t>船橋市日の出1-16</t>
    <rPh sb="0" eb="3">
      <t>フナバシシ</t>
    </rPh>
    <rPh sb="3" eb="4">
      <t>ヒ</t>
    </rPh>
    <rPh sb="5" eb="6">
      <t>デ</t>
    </rPh>
    <phoneticPr fontId="2"/>
  </si>
  <si>
    <t>2021/6/28～2021/7/2</t>
    <phoneticPr fontId="5"/>
  </si>
  <si>
    <t>一般国道296号</t>
    <rPh sb="0" eb="2">
      <t>イッパン</t>
    </rPh>
    <rPh sb="2" eb="4">
      <t>コクドウ</t>
    </rPh>
    <rPh sb="7" eb="8">
      <t>ゴウ</t>
    </rPh>
    <phoneticPr fontId="2"/>
  </si>
  <si>
    <t>船橋市滝台1-1-20</t>
    <rPh sb="0" eb="3">
      <t>フナバシシ</t>
    </rPh>
    <rPh sb="3" eb="5">
      <t>タキダイ</t>
    </rPh>
    <phoneticPr fontId="2"/>
  </si>
  <si>
    <t>2021/7/13～2021/7/15</t>
    <phoneticPr fontId="5"/>
  </si>
  <si>
    <t>船橋市東船橋5-7-7</t>
    <rPh sb="0" eb="3">
      <t>フナバシシ</t>
    </rPh>
    <rPh sb="3" eb="4">
      <t>ヒガシ</t>
    </rPh>
    <rPh sb="4" eb="6">
      <t>フナバシ</t>
    </rPh>
    <phoneticPr fontId="2"/>
  </si>
  <si>
    <t>2021/11/9～2021/11/12</t>
    <phoneticPr fontId="5"/>
  </si>
  <si>
    <t>主要地方道船橋我孫子線</t>
    <rPh sb="0" eb="2">
      <t>シュヨウ</t>
    </rPh>
    <rPh sb="2" eb="4">
      <t>チホウ</t>
    </rPh>
    <rPh sb="4" eb="5">
      <t>ドウ</t>
    </rPh>
    <rPh sb="5" eb="7">
      <t>フナバシ</t>
    </rPh>
    <rPh sb="7" eb="10">
      <t>アビコ</t>
    </rPh>
    <rPh sb="10" eb="11">
      <t>セン</t>
    </rPh>
    <phoneticPr fontId="2"/>
  </si>
  <si>
    <t>船橋市馬込町902-2</t>
    <rPh sb="0" eb="3">
      <t>フナバシシ</t>
    </rPh>
    <rPh sb="3" eb="6">
      <t>マゴメチョウ</t>
    </rPh>
    <phoneticPr fontId="2"/>
  </si>
  <si>
    <t>2022/1/18～2022/1/21</t>
    <phoneticPr fontId="5"/>
  </si>
  <si>
    <t>一般県道松戸原木線</t>
    <rPh sb="0" eb="2">
      <t>イッパン</t>
    </rPh>
    <rPh sb="2" eb="3">
      <t>ケン</t>
    </rPh>
    <rPh sb="3" eb="4">
      <t>ドウ</t>
    </rPh>
    <rPh sb="4" eb="6">
      <t>マツド</t>
    </rPh>
    <rPh sb="6" eb="8">
      <t>バラキ</t>
    </rPh>
    <rPh sb="8" eb="9">
      <t>セン</t>
    </rPh>
    <phoneticPr fontId="2"/>
  </si>
  <si>
    <t>船橋市古作2-1</t>
    <rPh sb="0" eb="3">
      <t>フナバシシ</t>
    </rPh>
    <rPh sb="3" eb="5">
      <t>コサク</t>
    </rPh>
    <phoneticPr fontId="2"/>
  </si>
  <si>
    <t>2021/10/26～2021/10/29</t>
    <phoneticPr fontId="5"/>
  </si>
  <si>
    <t>主要地方道市川印西線</t>
    <rPh sb="0" eb="2">
      <t>シュヨウ</t>
    </rPh>
    <rPh sb="2" eb="4">
      <t>チホウ</t>
    </rPh>
    <rPh sb="4" eb="5">
      <t>ドウ</t>
    </rPh>
    <rPh sb="5" eb="7">
      <t>イチカワ</t>
    </rPh>
    <rPh sb="7" eb="9">
      <t>インザイ</t>
    </rPh>
    <rPh sb="9" eb="10">
      <t>セン</t>
    </rPh>
    <phoneticPr fontId="2"/>
  </si>
  <si>
    <t>船橋市藤原1-4</t>
    <rPh sb="0" eb="3">
      <t>フナバシシ</t>
    </rPh>
    <rPh sb="3" eb="5">
      <t>フジワラ</t>
    </rPh>
    <phoneticPr fontId="2"/>
  </si>
  <si>
    <t>2021/10/5～2021/10/8</t>
    <phoneticPr fontId="5"/>
  </si>
  <si>
    <t>木更津市請西1－5－14</t>
    <rPh sb="0" eb="4">
      <t>キサラヅシ</t>
    </rPh>
    <phoneticPr fontId="2"/>
  </si>
  <si>
    <t>2022/2/15～2022/2/21</t>
    <phoneticPr fontId="5"/>
  </si>
  <si>
    <t>一般国道127号</t>
    <rPh sb="0" eb="2">
      <t>イッパン</t>
    </rPh>
    <rPh sb="2" eb="4">
      <t>コクドウ</t>
    </rPh>
    <rPh sb="7" eb="8">
      <t>ゴウ</t>
    </rPh>
    <phoneticPr fontId="2"/>
  </si>
  <si>
    <t>木更津市桜井984-3</t>
    <rPh sb="0" eb="4">
      <t>キサラヅシ</t>
    </rPh>
    <phoneticPr fontId="2"/>
  </si>
  <si>
    <t>2022/1/28～2022/2/3</t>
    <phoneticPr fontId="5"/>
  </si>
  <si>
    <t>一般県道馬来田停車場富岡線</t>
    <rPh sb="0" eb="2">
      <t>イッパン</t>
    </rPh>
    <rPh sb="2" eb="4">
      <t>ケンドウ</t>
    </rPh>
    <rPh sb="4" eb="5">
      <t>ウマ</t>
    </rPh>
    <rPh sb="5" eb="6">
      <t>ク</t>
    </rPh>
    <rPh sb="6" eb="7">
      <t>タ</t>
    </rPh>
    <rPh sb="7" eb="9">
      <t>テイシャ</t>
    </rPh>
    <rPh sb="9" eb="10">
      <t>ジョウ</t>
    </rPh>
    <rPh sb="10" eb="12">
      <t>トミオカ</t>
    </rPh>
    <rPh sb="12" eb="13">
      <t>セン</t>
    </rPh>
    <phoneticPr fontId="2"/>
  </si>
  <si>
    <t>木更津市茅野239－1</t>
    <rPh sb="0" eb="4">
      <t>キサラヅシ</t>
    </rPh>
    <phoneticPr fontId="2"/>
  </si>
  <si>
    <t>2022/2/5～2022/2/11</t>
    <phoneticPr fontId="5"/>
  </si>
  <si>
    <t>市道133号線</t>
    <rPh sb="0" eb="2">
      <t>イッパン</t>
    </rPh>
    <rPh sb="2" eb="4">
      <t>コクドウ</t>
    </rPh>
    <rPh sb="5" eb="6">
      <t>ゴウ</t>
    </rPh>
    <phoneticPr fontId="2"/>
  </si>
  <si>
    <t>木更津市畑沢1053－12</t>
    <rPh sb="0" eb="4">
      <t>キサラヅシ</t>
    </rPh>
    <phoneticPr fontId="2"/>
  </si>
  <si>
    <t>2022/1/20～2022/1/26</t>
    <phoneticPr fontId="5"/>
  </si>
  <si>
    <t>一般国道6号</t>
    <rPh sb="0" eb="2">
      <t>イッパン</t>
    </rPh>
    <rPh sb="2" eb="4">
      <t>コクドウ</t>
    </rPh>
    <rPh sb="5" eb="6">
      <t>ゴウ</t>
    </rPh>
    <phoneticPr fontId="2"/>
  </si>
  <si>
    <t>松戸市松戸558-2</t>
    <rPh sb="0" eb="3">
      <t>マツドシ</t>
    </rPh>
    <rPh sb="3" eb="5">
      <t>マツド</t>
    </rPh>
    <phoneticPr fontId="2"/>
  </si>
  <si>
    <t>松戸市上本郷2234-5</t>
    <rPh sb="0" eb="3">
      <t>マツドシ</t>
    </rPh>
    <rPh sb="3" eb="6">
      <t>カミホンゴウ</t>
    </rPh>
    <phoneticPr fontId="2"/>
  </si>
  <si>
    <t>松戸市二ツ木126</t>
    <rPh sb="0" eb="3">
      <t>マツドシ</t>
    </rPh>
    <rPh sb="3" eb="4">
      <t>フタ</t>
    </rPh>
    <rPh sb="5" eb="6">
      <t>ギ</t>
    </rPh>
    <phoneticPr fontId="2"/>
  </si>
  <si>
    <t>一般国道298号</t>
    <rPh sb="0" eb="2">
      <t>イッパン</t>
    </rPh>
    <rPh sb="2" eb="4">
      <t>コクドウ</t>
    </rPh>
    <rPh sb="7" eb="8">
      <t>ゴウ</t>
    </rPh>
    <phoneticPr fontId="2"/>
  </si>
  <si>
    <t>松戸市三矢小台1-6-8</t>
    <rPh sb="0" eb="3">
      <t>マツドシ</t>
    </rPh>
    <rPh sb="3" eb="7">
      <t>ミヤコダイ</t>
    </rPh>
    <phoneticPr fontId="2"/>
  </si>
  <si>
    <t>一般国道51号</t>
    <rPh sb="0" eb="2">
      <t>イッパン</t>
    </rPh>
    <rPh sb="2" eb="4">
      <t>コクドウ</t>
    </rPh>
    <rPh sb="6" eb="7">
      <t>ゴウ</t>
    </rPh>
    <phoneticPr fontId="2"/>
  </si>
  <si>
    <t>成田市花崎町795</t>
    <rPh sb="0" eb="3">
      <t>ナリタシ</t>
    </rPh>
    <rPh sb="3" eb="5">
      <t>ハナサキ</t>
    </rPh>
    <rPh sb="5" eb="6">
      <t>チョウ</t>
    </rPh>
    <phoneticPr fontId="2"/>
  </si>
  <si>
    <t>一般国道408号</t>
    <rPh sb="0" eb="2">
      <t>イッパン</t>
    </rPh>
    <rPh sb="2" eb="4">
      <t>コクドウ</t>
    </rPh>
    <rPh sb="7" eb="8">
      <t>ゴウ</t>
    </rPh>
    <phoneticPr fontId="2"/>
  </si>
  <si>
    <t>成田市土屋724-2</t>
    <rPh sb="0" eb="3">
      <t>ナリタシ</t>
    </rPh>
    <rPh sb="3" eb="4">
      <t>ツチ</t>
    </rPh>
    <rPh sb="4" eb="5">
      <t>ヤ</t>
    </rPh>
    <phoneticPr fontId="2"/>
  </si>
  <si>
    <t>主要地方道成田松尾線</t>
    <rPh sb="0" eb="2">
      <t>シュヨウ</t>
    </rPh>
    <rPh sb="2" eb="4">
      <t>チホウ</t>
    </rPh>
    <rPh sb="4" eb="5">
      <t>ドウ</t>
    </rPh>
    <rPh sb="5" eb="7">
      <t>ナリタ</t>
    </rPh>
    <rPh sb="7" eb="9">
      <t>マツオ</t>
    </rPh>
    <rPh sb="9" eb="10">
      <t>セン</t>
    </rPh>
    <phoneticPr fontId="2"/>
  </si>
  <si>
    <t>成田市本三里塚152</t>
    <rPh sb="0" eb="3">
      <t>ナリタシ</t>
    </rPh>
    <rPh sb="3" eb="7">
      <t>ホンサンリヅカ</t>
    </rPh>
    <phoneticPr fontId="2"/>
  </si>
  <si>
    <t>市道郷部線</t>
    <rPh sb="0" eb="2">
      <t>シドウ</t>
    </rPh>
    <rPh sb="2" eb="4">
      <t>ゴウブ</t>
    </rPh>
    <rPh sb="4" eb="5">
      <t>セン</t>
    </rPh>
    <phoneticPr fontId="2"/>
  </si>
  <si>
    <t>成田市中台5-1</t>
    <rPh sb="0" eb="3">
      <t>ナリタシ</t>
    </rPh>
    <rPh sb="3" eb="5">
      <t>ナカダイ</t>
    </rPh>
    <phoneticPr fontId="2"/>
  </si>
  <si>
    <t>船橋都計3.1.3</t>
    <rPh sb="0" eb="2">
      <t>フナバシ</t>
    </rPh>
    <rPh sb="2" eb="4">
      <t>トケイ</t>
    </rPh>
    <phoneticPr fontId="2"/>
  </si>
  <si>
    <t>習志野市谷津3-30</t>
    <rPh sb="0" eb="4">
      <t>ナラシノシ</t>
    </rPh>
    <rPh sb="4" eb="6">
      <t>ヤツ</t>
    </rPh>
    <phoneticPr fontId="2"/>
  </si>
  <si>
    <t>習志野市秋津4-20</t>
    <rPh sb="0" eb="4">
      <t>ナラシノシ</t>
    </rPh>
    <rPh sb="4" eb="6">
      <t>アキツ</t>
    </rPh>
    <phoneticPr fontId="2"/>
  </si>
  <si>
    <t>習志野市谷津5-36</t>
    <rPh sb="0" eb="4">
      <t>ナラシノシ</t>
    </rPh>
    <rPh sb="4" eb="6">
      <t>ヤツ</t>
    </rPh>
    <phoneticPr fontId="2"/>
  </si>
  <si>
    <t>2021/12/7～2021/12/9</t>
    <phoneticPr fontId="5"/>
  </si>
  <si>
    <t>習志野市谷津2-20</t>
    <rPh sb="0" eb="4">
      <t>ナラシノシ</t>
    </rPh>
    <rPh sb="4" eb="6">
      <t>ヤツ</t>
    </rPh>
    <phoneticPr fontId="2"/>
  </si>
  <si>
    <t>2021/11/30～2021/12/2</t>
    <phoneticPr fontId="5"/>
  </si>
  <si>
    <t>主要地方道長沼船橋線</t>
    <rPh sb="0" eb="2">
      <t>シュヨウ</t>
    </rPh>
    <rPh sb="2" eb="4">
      <t>チホウ</t>
    </rPh>
    <rPh sb="4" eb="5">
      <t>ドウ</t>
    </rPh>
    <rPh sb="5" eb="7">
      <t>ナガヌマ</t>
    </rPh>
    <rPh sb="7" eb="9">
      <t>フナバシ</t>
    </rPh>
    <rPh sb="9" eb="10">
      <t>セン</t>
    </rPh>
    <phoneticPr fontId="2"/>
  </si>
  <si>
    <t>習志野市大久保4-5</t>
    <rPh sb="0" eb="4">
      <t>ナラシノシ</t>
    </rPh>
    <rPh sb="4" eb="7">
      <t>オオクボ</t>
    </rPh>
    <phoneticPr fontId="2"/>
  </si>
  <si>
    <t>2022/1/25～2022/1/27</t>
    <phoneticPr fontId="5"/>
  </si>
  <si>
    <t>京葉道路</t>
    <rPh sb="0" eb="2">
      <t>ケイヨウ</t>
    </rPh>
    <rPh sb="2" eb="4">
      <t>ドウロ</t>
    </rPh>
    <phoneticPr fontId="2"/>
  </si>
  <si>
    <t>習志野市袖ケ浦6-1</t>
    <rPh sb="0" eb="4">
      <t>ナラシノシ</t>
    </rPh>
    <rPh sb="4" eb="7">
      <t>ソデガウラ</t>
    </rPh>
    <phoneticPr fontId="2"/>
  </si>
  <si>
    <t>2021/12/21～2021/12/23</t>
    <phoneticPr fontId="5"/>
  </si>
  <si>
    <t>都計3.3.3</t>
    <rPh sb="0" eb="2">
      <t>トケイ</t>
    </rPh>
    <phoneticPr fontId="2"/>
  </si>
  <si>
    <t>習志野市秋津3-5</t>
    <rPh sb="0" eb="4">
      <t>ナラシノシ</t>
    </rPh>
    <rPh sb="4" eb="6">
      <t>アキツ</t>
    </rPh>
    <phoneticPr fontId="2"/>
  </si>
  <si>
    <t>2021/11/9～2021/11/11</t>
    <phoneticPr fontId="5"/>
  </si>
  <si>
    <t>都計3.3.2</t>
    <rPh sb="0" eb="2">
      <t>トケイ</t>
    </rPh>
    <phoneticPr fontId="2"/>
  </si>
  <si>
    <t>主要地方道千葉鎌ケ谷松戸線</t>
    <rPh sb="0" eb="2">
      <t>シュヨウ</t>
    </rPh>
    <rPh sb="2" eb="4">
      <t>チホウ</t>
    </rPh>
    <rPh sb="4" eb="5">
      <t>ドウ</t>
    </rPh>
    <rPh sb="5" eb="7">
      <t>チバ</t>
    </rPh>
    <rPh sb="7" eb="10">
      <t>カマガヤ</t>
    </rPh>
    <rPh sb="10" eb="12">
      <t>マツド</t>
    </rPh>
    <rPh sb="12" eb="13">
      <t>セン</t>
    </rPh>
    <phoneticPr fontId="2"/>
  </si>
  <si>
    <t>習志野市実籾4-4</t>
    <rPh sb="0" eb="4">
      <t>ナラシノシ</t>
    </rPh>
    <rPh sb="4" eb="6">
      <t>ミモミ</t>
    </rPh>
    <phoneticPr fontId="2"/>
  </si>
  <si>
    <t>市道00-011</t>
    <rPh sb="0" eb="1">
      <t>シ</t>
    </rPh>
    <rPh sb="1" eb="2">
      <t>ミチ</t>
    </rPh>
    <phoneticPr fontId="2"/>
  </si>
  <si>
    <t>習志野市本大久保2-4</t>
    <rPh sb="0" eb="4">
      <t>ナラシノシ</t>
    </rPh>
    <rPh sb="4" eb="8">
      <t>モトオオクボ</t>
    </rPh>
    <phoneticPr fontId="2"/>
  </si>
  <si>
    <t>2021/10/26～2021/10/28</t>
    <phoneticPr fontId="5"/>
  </si>
  <si>
    <t>都計3.4.12</t>
    <rPh sb="0" eb="2">
      <t>トケイ</t>
    </rPh>
    <phoneticPr fontId="2"/>
  </si>
  <si>
    <t>習志野市東習志野6-18</t>
    <rPh sb="0" eb="4">
      <t>ナラシノシ</t>
    </rPh>
    <rPh sb="4" eb="5">
      <t>ヒガシ</t>
    </rPh>
    <rPh sb="5" eb="8">
      <t>ナラシノ</t>
    </rPh>
    <phoneticPr fontId="2"/>
  </si>
  <si>
    <t>柏市柏344-1</t>
    <rPh sb="0" eb="2">
      <t>カシワシ</t>
    </rPh>
    <rPh sb="2" eb="3">
      <t>カシワ</t>
    </rPh>
    <phoneticPr fontId="2"/>
  </si>
  <si>
    <t>b</t>
    <phoneticPr fontId="5"/>
  </si>
  <si>
    <t>柏市柏1367</t>
    <rPh sb="0" eb="2">
      <t>カシワシ</t>
    </rPh>
    <rPh sb="2" eb="3">
      <t>カシワ</t>
    </rPh>
    <phoneticPr fontId="2"/>
  </si>
  <si>
    <t>流山市向小金1丁目239-2</t>
    <rPh sb="0" eb="3">
      <t>ナガレヤマシ</t>
    </rPh>
    <rPh sb="3" eb="6">
      <t>ムカイコガネ</t>
    </rPh>
    <rPh sb="7" eb="9">
      <t>チョウメ</t>
    </rPh>
    <phoneticPr fontId="2"/>
  </si>
  <si>
    <t>一般県道白井流山線</t>
    <rPh sb="0" eb="2">
      <t>イッパン</t>
    </rPh>
    <rPh sb="2" eb="4">
      <t>ケンドウ</t>
    </rPh>
    <rPh sb="4" eb="6">
      <t>シライ</t>
    </rPh>
    <rPh sb="6" eb="8">
      <t>ナガレヤマ</t>
    </rPh>
    <rPh sb="8" eb="9">
      <t>セン</t>
    </rPh>
    <phoneticPr fontId="2"/>
  </si>
  <si>
    <t>流山市流山986地先</t>
    <rPh sb="3" eb="5">
      <t>ナガレヤマ</t>
    </rPh>
    <rPh sb="8" eb="9">
      <t>チ</t>
    </rPh>
    <rPh sb="9" eb="10">
      <t>サキ</t>
    </rPh>
    <phoneticPr fontId="2"/>
  </si>
  <si>
    <t>市道102号線</t>
    <rPh sb="0" eb="2">
      <t>シドウ</t>
    </rPh>
    <rPh sb="5" eb="7">
      <t>ゴウセン</t>
    </rPh>
    <phoneticPr fontId="2"/>
  </si>
  <si>
    <t>流山市西初石4丁目1411-2</t>
    <rPh sb="3" eb="6">
      <t>ニシハツイシ</t>
    </rPh>
    <rPh sb="7" eb="9">
      <t>チョウメ</t>
    </rPh>
    <phoneticPr fontId="2"/>
  </si>
  <si>
    <t>主要地方道松戸野田線</t>
    <rPh sb="0" eb="2">
      <t>シュヨウ</t>
    </rPh>
    <rPh sb="2" eb="4">
      <t>チホウ</t>
    </rPh>
    <rPh sb="4" eb="5">
      <t>ドウ</t>
    </rPh>
    <rPh sb="5" eb="7">
      <t>マツド</t>
    </rPh>
    <rPh sb="7" eb="10">
      <t>ノダセン</t>
    </rPh>
    <phoneticPr fontId="2"/>
  </si>
  <si>
    <t>流山市流山2丁目312</t>
    <rPh sb="3" eb="5">
      <t>ナガレヤマ</t>
    </rPh>
    <rPh sb="6" eb="8">
      <t>チョウメ</t>
    </rPh>
    <phoneticPr fontId="2"/>
  </si>
  <si>
    <t>流山市三輪野山3丁目1-8</t>
    <rPh sb="3" eb="7">
      <t>ミワノヤマ</t>
    </rPh>
    <rPh sb="8" eb="10">
      <t>チョウメ</t>
    </rPh>
    <phoneticPr fontId="2"/>
  </si>
  <si>
    <t>流山市美原2丁目131</t>
    <rPh sb="3" eb="5">
      <t>ミハラ</t>
    </rPh>
    <rPh sb="6" eb="8">
      <t>チョウメ</t>
    </rPh>
    <phoneticPr fontId="2"/>
  </si>
  <si>
    <t>市道274号線</t>
    <rPh sb="0" eb="2">
      <t>シドウ</t>
    </rPh>
    <rPh sb="5" eb="7">
      <t>ゴウセン</t>
    </rPh>
    <phoneticPr fontId="2"/>
  </si>
  <si>
    <t>流山市青田6</t>
    <rPh sb="3" eb="5">
      <t>アオタ</t>
    </rPh>
    <phoneticPr fontId="2"/>
  </si>
  <si>
    <t>市道251号線</t>
    <rPh sb="0" eb="2">
      <t>シドウ</t>
    </rPh>
    <rPh sb="5" eb="7">
      <t>ゴウセン</t>
    </rPh>
    <phoneticPr fontId="2"/>
  </si>
  <si>
    <t>流山市前ヶ崎484-12</t>
    <rPh sb="3" eb="6">
      <t>マエガサキ</t>
    </rPh>
    <phoneticPr fontId="2"/>
  </si>
  <si>
    <t>八千代市村上南3-108</t>
    <rPh sb="0" eb="4">
      <t>ヤチヨシ</t>
    </rPh>
    <rPh sb="4" eb="6">
      <t>ムラカミ</t>
    </rPh>
    <rPh sb="6" eb="7">
      <t>ミナミ</t>
    </rPh>
    <phoneticPr fontId="2"/>
  </si>
  <si>
    <t>八千代市大和田新田
438-6</t>
    <rPh sb="0" eb="4">
      <t>ヤチヨシ</t>
    </rPh>
    <rPh sb="4" eb="9">
      <t>オオワダシンデン</t>
    </rPh>
    <phoneticPr fontId="2"/>
  </si>
  <si>
    <t>我孫子市我孫子1082-3</t>
    <rPh sb="0" eb="4">
      <t>アビコシ</t>
    </rPh>
    <rPh sb="4" eb="7">
      <t>アビコ</t>
    </rPh>
    <phoneticPr fontId="2"/>
  </si>
  <si>
    <t>2021/4/28、2021/4/29、
2021/5/1</t>
    <phoneticPr fontId="5"/>
  </si>
  <si>
    <t>市道00-022号
（手賀沼ふれあいライン）</t>
    <rPh sb="0" eb="1">
      <t>シ</t>
    </rPh>
    <rPh sb="1" eb="2">
      <t>ミチ</t>
    </rPh>
    <rPh sb="8" eb="9">
      <t>ゴウ</t>
    </rPh>
    <rPh sb="11" eb="14">
      <t>テガヌマ</t>
    </rPh>
    <phoneticPr fontId="2"/>
  </si>
  <si>
    <t>我孫子市若松26-4</t>
    <rPh sb="4" eb="6">
      <t>ワカマツ</t>
    </rPh>
    <phoneticPr fontId="2"/>
  </si>
  <si>
    <t>2021/5/25、2021/5/26、
2021/5/28</t>
    <phoneticPr fontId="5"/>
  </si>
  <si>
    <t>一般国道356号</t>
    <rPh sb="0" eb="2">
      <t>イッパン</t>
    </rPh>
    <rPh sb="2" eb="4">
      <t>コクドウ</t>
    </rPh>
    <rPh sb="7" eb="8">
      <t>ゴウ</t>
    </rPh>
    <phoneticPr fontId="2"/>
  </si>
  <si>
    <t>我孫子市下ヶ戸608-1</t>
    <rPh sb="4" eb="7">
      <t>サゲト</t>
    </rPh>
    <phoneticPr fontId="2"/>
  </si>
  <si>
    <t>2021/10/14、2021/10/18、2021/10/19</t>
    <phoneticPr fontId="5"/>
  </si>
  <si>
    <t>一般国道356号バイパス</t>
    <rPh sb="0" eb="2">
      <t>イッパン</t>
    </rPh>
    <rPh sb="2" eb="4">
      <t>コクドウ</t>
    </rPh>
    <rPh sb="7" eb="8">
      <t>ゴウ</t>
    </rPh>
    <phoneticPr fontId="2"/>
  </si>
  <si>
    <t>我孫子市新々田122-2</t>
    <rPh sb="4" eb="7">
      <t>シンシンデン</t>
    </rPh>
    <phoneticPr fontId="2"/>
  </si>
  <si>
    <t>2021/10/28、2021/10/31、2021/11/1</t>
    <phoneticPr fontId="5"/>
  </si>
  <si>
    <t>我孫子市布佐2972-1</t>
    <rPh sb="4" eb="6">
      <t>フサ</t>
    </rPh>
    <phoneticPr fontId="2"/>
  </si>
  <si>
    <t>2021/11/10、2021/11/11、2021/11/13</t>
    <phoneticPr fontId="5"/>
  </si>
  <si>
    <t>我孫子市栄16</t>
    <rPh sb="4" eb="5">
      <t>サカエ</t>
    </rPh>
    <phoneticPr fontId="2"/>
  </si>
  <si>
    <t>a</t>
    <phoneticPr fontId="5"/>
  </si>
  <si>
    <t>2022/1/20、2022/1/25、
2022/1/26</t>
    <phoneticPr fontId="5"/>
  </si>
  <si>
    <t>我孫子市泉17-39</t>
    <rPh sb="4" eb="5">
      <t>イズミ</t>
    </rPh>
    <phoneticPr fontId="2"/>
  </si>
  <si>
    <t>2022/2/15、2022/2/19、
2022/2/20</t>
    <phoneticPr fontId="5"/>
  </si>
  <si>
    <t>主要地方道市川浦安線</t>
    <rPh sb="0" eb="2">
      <t>シュヨウ</t>
    </rPh>
    <rPh sb="2" eb="4">
      <t>チホウ</t>
    </rPh>
    <rPh sb="4" eb="5">
      <t>ドウ</t>
    </rPh>
    <rPh sb="6" eb="8">
      <t>イチカワ</t>
    </rPh>
    <rPh sb="8" eb="10">
      <t>ウラヤスセン</t>
    </rPh>
    <phoneticPr fontId="2"/>
  </si>
  <si>
    <t>浦安市当代島3-4</t>
    <rPh sb="0" eb="3">
      <t>ウラヤスシ</t>
    </rPh>
    <rPh sb="3" eb="6">
      <t>トウダイジマ</t>
    </rPh>
    <phoneticPr fontId="2"/>
  </si>
  <si>
    <t>一般県道浦安停車場線</t>
    <rPh sb="0" eb="2">
      <t>イッパン</t>
    </rPh>
    <rPh sb="2" eb="4">
      <t>ケンドウ</t>
    </rPh>
    <rPh sb="4" eb="6">
      <t>ウラヤス</t>
    </rPh>
    <rPh sb="6" eb="9">
      <t>テイシャジョウ</t>
    </rPh>
    <rPh sb="9" eb="10">
      <t>セン</t>
    </rPh>
    <phoneticPr fontId="2"/>
  </si>
  <si>
    <t>浦安市北栄3-27</t>
    <rPh sb="0" eb="3">
      <t>ウラヤスシ</t>
    </rPh>
    <rPh sb="3" eb="4">
      <t>キタ</t>
    </rPh>
    <rPh sb="4" eb="5">
      <t>サカエ</t>
    </rPh>
    <phoneticPr fontId="2"/>
  </si>
  <si>
    <t>一般国道357号
首都高湾岸線</t>
    <rPh sb="0" eb="2">
      <t>イッパン</t>
    </rPh>
    <rPh sb="2" eb="4">
      <t>コクドウ</t>
    </rPh>
    <rPh sb="7" eb="8">
      <t>ゴウ</t>
    </rPh>
    <rPh sb="9" eb="15">
      <t>シュトコウワンガンセン</t>
    </rPh>
    <phoneticPr fontId="2"/>
  </si>
  <si>
    <t>浦安市富岡4-2</t>
    <rPh sb="0" eb="3">
      <t>ウラヤスシ</t>
    </rPh>
    <rPh sb="3" eb="5">
      <t>トミオカ</t>
    </rPh>
    <phoneticPr fontId="2"/>
  </si>
  <si>
    <t>浦安市東野3-31</t>
    <rPh sb="0" eb="3">
      <t>ウラヤスシ</t>
    </rPh>
    <rPh sb="3" eb="5">
      <t>ヒガシノ</t>
    </rPh>
    <phoneticPr fontId="2"/>
  </si>
  <si>
    <t>市道幹線5号</t>
    <rPh sb="0" eb="2">
      <t>シドウ</t>
    </rPh>
    <rPh sb="2" eb="4">
      <t>カンセン</t>
    </rPh>
    <rPh sb="5" eb="6">
      <t>ゴウ</t>
    </rPh>
    <phoneticPr fontId="2"/>
  </si>
  <si>
    <t>浦安市弁天2-2</t>
    <rPh sb="0" eb="3">
      <t>ウラヤスシ</t>
    </rPh>
    <rPh sb="3" eb="5">
      <t>ベンテン</t>
    </rPh>
    <phoneticPr fontId="2"/>
  </si>
  <si>
    <t>一般県道西浦安停車場線</t>
    <rPh sb="0" eb="2">
      <t>イッパン</t>
    </rPh>
    <rPh sb="2" eb="4">
      <t>ケンドウ</t>
    </rPh>
    <rPh sb="4" eb="5">
      <t>ニシ</t>
    </rPh>
    <rPh sb="5" eb="7">
      <t>ウラヤス</t>
    </rPh>
    <rPh sb="7" eb="10">
      <t>テイシャジョウ</t>
    </rPh>
    <rPh sb="10" eb="11">
      <t>セン</t>
    </rPh>
    <phoneticPr fontId="2"/>
  </si>
  <si>
    <t>浦安市弁天2-37</t>
    <rPh sb="0" eb="3">
      <t>ウラヤスシ</t>
    </rPh>
    <rPh sb="3" eb="5">
      <t>ベンテン</t>
    </rPh>
    <phoneticPr fontId="2"/>
  </si>
  <si>
    <t>市道幹線6号</t>
    <rPh sb="0" eb="2">
      <t>シドウ</t>
    </rPh>
    <rPh sb="2" eb="4">
      <t>カンセン</t>
    </rPh>
    <rPh sb="5" eb="6">
      <t>ゴウ</t>
    </rPh>
    <phoneticPr fontId="2"/>
  </si>
  <si>
    <t>浦安市舞浜2-46</t>
    <rPh sb="0" eb="3">
      <t>ウラヤスシ</t>
    </rPh>
    <rPh sb="3" eb="5">
      <t>マイハマ</t>
    </rPh>
    <phoneticPr fontId="2"/>
  </si>
  <si>
    <t>2022/2/28～2022/3/1,
3/2～3/4</t>
    <phoneticPr fontId="5"/>
  </si>
  <si>
    <t>浦安市舞浜3-17</t>
    <rPh sb="0" eb="3">
      <t>ウラヤスシ</t>
    </rPh>
    <rPh sb="3" eb="5">
      <t>マイハマ</t>
    </rPh>
    <phoneticPr fontId="2"/>
  </si>
  <si>
    <t>2022/2/15～2022/2/18</t>
    <phoneticPr fontId="5"/>
  </si>
  <si>
    <t>市道南袖神納線</t>
    <rPh sb="0" eb="2">
      <t>シドウ</t>
    </rPh>
    <rPh sb="2" eb="4">
      <t>ミナミソデ</t>
    </rPh>
    <rPh sb="4" eb="7">
      <t>カンノウセン</t>
    </rPh>
    <phoneticPr fontId="2"/>
  </si>
  <si>
    <t>袖ケ浦市神納2丁目17番地</t>
    <rPh sb="0" eb="4">
      <t>ソデガウラシ</t>
    </rPh>
    <rPh sb="4" eb="6">
      <t>カンノウ</t>
    </rPh>
    <rPh sb="7" eb="9">
      <t>チョウメ</t>
    </rPh>
    <rPh sb="11" eb="13">
      <t>バンチ</t>
    </rPh>
    <phoneticPr fontId="2"/>
  </si>
  <si>
    <t>2022/3/23～2022/3/30</t>
    <phoneticPr fontId="5"/>
  </si>
  <si>
    <t>主要地方道千葉八街横芝線</t>
    <rPh sb="0" eb="2">
      <t>シュヨウ</t>
    </rPh>
    <rPh sb="2" eb="4">
      <t>チホウ</t>
    </rPh>
    <rPh sb="4" eb="5">
      <t>ドウ</t>
    </rPh>
    <phoneticPr fontId="5"/>
  </si>
  <si>
    <t>2022/2/16～2022/2/17</t>
    <phoneticPr fontId="5"/>
  </si>
  <si>
    <t>主要地方道成東酒々井線</t>
    <rPh sb="0" eb="2">
      <t>シュヨウ</t>
    </rPh>
    <rPh sb="2" eb="4">
      <t>チホウ</t>
    </rPh>
    <rPh sb="4" eb="5">
      <t>ドウ</t>
    </rPh>
    <phoneticPr fontId="5"/>
  </si>
  <si>
    <t>主要地方道富里酒々井線</t>
    <rPh sb="0" eb="2">
      <t>シュヨウ</t>
    </rPh>
    <rPh sb="2" eb="4">
      <t>チホウ</t>
    </rPh>
    <rPh sb="4" eb="5">
      <t>ドウ</t>
    </rPh>
    <phoneticPr fontId="5"/>
  </si>
  <si>
    <t>一般県道神門八街線</t>
    <rPh sb="0" eb="2">
      <t>イッパン</t>
    </rPh>
    <rPh sb="2" eb="4">
      <t>ケンドウ</t>
    </rPh>
    <phoneticPr fontId="5"/>
  </si>
  <si>
    <t>〇</t>
    <phoneticPr fontId="5"/>
  </si>
  <si>
    <t>〇</t>
  </si>
  <si>
    <t>2021/12/6～2021/12/11</t>
    <phoneticPr fontId="5"/>
  </si>
  <si>
    <t>千葉市若葉区御成台</t>
    <rPh sb="0" eb="3">
      <t>チバシ</t>
    </rPh>
    <phoneticPr fontId="5"/>
  </si>
  <si>
    <t>千葉市若葉区御成台</t>
    <phoneticPr fontId="5"/>
  </si>
  <si>
    <t>市道若松町6号線沿線</t>
    <phoneticPr fontId="5"/>
  </si>
  <si>
    <t>千葉市若葉区若松町</t>
    <phoneticPr fontId="5"/>
  </si>
  <si>
    <t>市道若松町163号線</t>
    <phoneticPr fontId="5"/>
  </si>
  <si>
    <t>千葉市花見川区幕張町5丁目</t>
    <phoneticPr fontId="5"/>
  </si>
  <si>
    <t>千葉市稲毛区園生町</t>
    <phoneticPr fontId="5"/>
  </si>
  <si>
    <t>千葉市若葉区加曽利町</t>
    <phoneticPr fontId="5"/>
  </si>
  <si>
    <t>千葉市中央区都町2丁目</t>
    <phoneticPr fontId="5"/>
  </si>
  <si>
    <t>千葉市中央区蘇我1丁目</t>
    <phoneticPr fontId="5"/>
  </si>
  <si>
    <t>千葉市美浜区浜田1丁目</t>
    <phoneticPr fontId="5"/>
  </si>
  <si>
    <t>千葉市中央区仁戸名町</t>
    <phoneticPr fontId="5"/>
  </si>
  <si>
    <t>千葉市花見川区犢橋町</t>
    <phoneticPr fontId="5"/>
  </si>
  <si>
    <t>千葉市花見川区畑町</t>
    <phoneticPr fontId="5"/>
  </si>
  <si>
    <t>千葉市緑区古市場町</t>
    <phoneticPr fontId="5"/>
  </si>
  <si>
    <t>千葉市中央区末広3丁目</t>
    <phoneticPr fontId="5"/>
  </si>
  <si>
    <t>千葉市美浜区新港</t>
    <phoneticPr fontId="5"/>
  </si>
  <si>
    <t>千葉市美浜区磯辺2丁目</t>
    <phoneticPr fontId="5"/>
  </si>
  <si>
    <t>2021/12/6～2021/12/7</t>
    <phoneticPr fontId="5"/>
  </si>
  <si>
    <t>一般県道松戸原木線</t>
    <rPh sb="0" eb="2">
      <t>イッパン</t>
    </rPh>
    <rPh sb="2" eb="4">
      <t>ケンドウ</t>
    </rPh>
    <rPh sb="4" eb="6">
      <t>マツド</t>
    </rPh>
    <rPh sb="6" eb="8">
      <t>バラキ</t>
    </rPh>
    <rPh sb="8" eb="9">
      <t>セン</t>
    </rPh>
    <phoneticPr fontId="2"/>
  </si>
  <si>
    <t>国道16号</t>
    <rPh sb="0" eb="2">
      <t>コクドウ</t>
    </rPh>
    <rPh sb="4" eb="5">
      <t>ゴウ</t>
    </rPh>
    <phoneticPr fontId="2"/>
  </si>
  <si>
    <t>国道127号</t>
    <rPh sb="0" eb="2">
      <t>コクドウ</t>
    </rPh>
    <rPh sb="5" eb="6">
      <t>ゴウ</t>
    </rPh>
    <phoneticPr fontId="2"/>
  </si>
  <si>
    <t>市道133号線</t>
    <rPh sb="0" eb="2">
      <t>シドウ</t>
    </rPh>
    <rPh sb="5" eb="7">
      <t>ゴウセン</t>
    </rPh>
    <phoneticPr fontId="2"/>
  </si>
  <si>
    <t>松戸市上本郷2234-5</t>
    <rPh sb="0" eb="2">
      <t>マツド</t>
    </rPh>
    <rPh sb="2" eb="3">
      <t>シ</t>
    </rPh>
    <rPh sb="3" eb="6">
      <t>カミホンゴウ</t>
    </rPh>
    <phoneticPr fontId="2"/>
  </si>
  <si>
    <t>主要幹線2級市道60号</t>
    <rPh sb="0" eb="2">
      <t>シュヨウ</t>
    </rPh>
    <rPh sb="2" eb="4">
      <t>カンセン</t>
    </rPh>
    <rPh sb="5" eb="6">
      <t>キュウ</t>
    </rPh>
    <rPh sb="6" eb="8">
      <t>シドウ</t>
    </rPh>
    <rPh sb="10" eb="11">
      <t>ゴウ</t>
    </rPh>
    <phoneticPr fontId="2"/>
  </si>
  <si>
    <t>松戸市西馬橋1丁目27番地</t>
    <rPh sb="0" eb="3">
      <t>マツドシ</t>
    </rPh>
    <rPh sb="3" eb="6">
      <t>ニシマバシ</t>
    </rPh>
    <rPh sb="7" eb="9">
      <t>チョウメ</t>
    </rPh>
    <rPh sb="11" eb="13">
      <t>バンチ</t>
    </rPh>
    <phoneticPr fontId="2"/>
  </si>
  <si>
    <t>市道1地区568号</t>
    <rPh sb="0" eb="1">
      <t>シ</t>
    </rPh>
    <rPh sb="1" eb="2">
      <t>ドウ</t>
    </rPh>
    <rPh sb="3" eb="5">
      <t>チク</t>
    </rPh>
    <rPh sb="8" eb="9">
      <t>ゴウ</t>
    </rPh>
    <phoneticPr fontId="2"/>
  </si>
  <si>
    <t>松戸市馬橋3194番地</t>
    <rPh sb="0" eb="3">
      <t>マツドシ</t>
    </rPh>
    <rPh sb="3" eb="5">
      <t>マバシ</t>
    </rPh>
    <rPh sb="9" eb="11">
      <t>バンチ</t>
    </rPh>
    <phoneticPr fontId="2"/>
  </si>
  <si>
    <t>松戸市紙敷2-2-3</t>
    <rPh sb="0" eb="3">
      <t>マツドシ</t>
    </rPh>
    <rPh sb="3" eb="5">
      <t>カミシキ</t>
    </rPh>
    <phoneticPr fontId="2"/>
  </si>
  <si>
    <t>-</t>
    <phoneticPr fontId="5"/>
  </si>
  <si>
    <t>松戸市古ケ崎2467-26</t>
    <rPh sb="0" eb="3">
      <t>マツドシ</t>
    </rPh>
    <rPh sb="3" eb="6">
      <t>コガサキ</t>
    </rPh>
    <phoneticPr fontId="2"/>
  </si>
  <si>
    <t>2021/9/13
2021/9/15～2021/9/18</t>
    <phoneticPr fontId="5"/>
  </si>
  <si>
    <t>25&gt;</t>
    <phoneticPr fontId="5"/>
  </si>
  <si>
    <t>主要地方道佐倉印西線</t>
    <rPh sb="0" eb="2">
      <t>シュヨウ</t>
    </rPh>
    <rPh sb="2" eb="4">
      <t>チホウ</t>
    </rPh>
    <rPh sb="4" eb="5">
      <t>ドウ</t>
    </rPh>
    <phoneticPr fontId="5"/>
  </si>
  <si>
    <t>習志野市谷津5－36</t>
    <rPh sb="0" eb="4">
      <t>ナラシノシ</t>
    </rPh>
    <rPh sb="4" eb="6">
      <t>ヤツ</t>
    </rPh>
    <phoneticPr fontId="2"/>
  </si>
  <si>
    <t>習志野市谷津2－20</t>
    <rPh sb="0" eb="4">
      <t>ナラシノシ</t>
    </rPh>
    <rPh sb="4" eb="6">
      <t>ヤツ</t>
    </rPh>
    <phoneticPr fontId="2"/>
  </si>
  <si>
    <t>習志野市袖ケ浦6－1</t>
    <rPh sb="0" eb="4">
      <t>ナラシノシ</t>
    </rPh>
    <rPh sb="4" eb="7">
      <t>ソデガウラ</t>
    </rPh>
    <phoneticPr fontId="2"/>
  </si>
  <si>
    <t>習志野市東習志野6－18</t>
    <rPh sb="0" eb="4">
      <t>ナラシノシ</t>
    </rPh>
    <rPh sb="4" eb="8">
      <t>ヒガシナラシノ</t>
    </rPh>
    <phoneticPr fontId="2"/>
  </si>
  <si>
    <t>習志野市秋津4－20</t>
    <rPh sb="0" eb="4">
      <t>ナラシノシ</t>
    </rPh>
    <rPh sb="4" eb="6">
      <t>アキツ</t>
    </rPh>
    <phoneticPr fontId="2"/>
  </si>
  <si>
    <t>八千代市大和田新田438-6</t>
    <rPh sb="0" eb="4">
      <t>ヤチヨシ</t>
    </rPh>
    <rPh sb="4" eb="9">
      <t>オオワダシンデン</t>
    </rPh>
    <phoneticPr fontId="2"/>
  </si>
  <si>
    <t>2022/2/28～2022/3/3</t>
    <phoneticPr fontId="5"/>
  </si>
  <si>
    <t>2022/3/14～2022/3/17</t>
    <phoneticPr fontId="5"/>
  </si>
  <si>
    <t>2022/2/28～2022/3/1,
2022/3/2～2022/3/4</t>
    <phoneticPr fontId="5"/>
  </si>
  <si>
    <t>市道代宿神納線</t>
    <rPh sb="0" eb="2">
      <t>シドウ</t>
    </rPh>
    <rPh sb="2" eb="7">
      <t>ダイジュクカンノウセン</t>
    </rPh>
    <phoneticPr fontId="2"/>
  </si>
  <si>
    <t>袖ケ浦市長浦駅前5丁目22番地</t>
    <rPh sb="0" eb="3">
      <t>ソデガウラ</t>
    </rPh>
    <rPh sb="3" eb="4">
      <t>シ</t>
    </rPh>
    <rPh sb="4" eb="8">
      <t>ナガウラエキマエ</t>
    </rPh>
    <rPh sb="9" eb="11">
      <t>チョウメ</t>
    </rPh>
    <rPh sb="13" eb="15">
      <t>バンチ</t>
    </rPh>
    <phoneticPr fontId="2"/>
  </si>
  <si>
    <t>袖ケ浦市神納2丁目17番地6</t>
    <rPh sb="0" eb="4">
      <t>ソデガウラシ</t>
    </rPh>
    <rPh sb="4" eb="6">
      <t>カンノウ</t>
    </rPh>
    <rPh sb="7" eb="9">
      <t>チョウメ</t>
    </rPh>
    <rPh sb="11" eb="13">
      <t>バンチ</t>
    </rPh>
    <phoneticPr fontId="2"/>
  </si>
  <si>
    <t>地域の類型</t>
    <rPh sb="0" eb="2">
      <t>チイキ</t>
    </rPh>
    <phoneticPr fontId="5"/>
  </si>
  <si>
    <t>昼　間(午前6時～午後10時)</t>
    <phoneticPr fontId="5"/>
  </si>
  <si>
    <t>夜　間(午後10時～午前6時)</t>
    <phoneticPr fontId="5"/>
  </si>
  <si>
    <r>
      <t>注1：Ａ～Ｃ類型については、市内の地域は市長が、町村内の地域は</t>
    </r>
    <r>
      <rPr>
        <sz val="9"/>
        <color rgb="FF000000"/>
        <rFont val="ＭＳ 明朝"/>
        <family val="1"/>
        <charset val="128"/>
      </rPr>
      <t>県知事が指定している。</t>
    </r>
  </si>
  <si>
    <t>55デシベル以下</t>
    <phoneticPr fontId="5"/>
  </si>
  <si>
    <r>
      <t>注2：</t>
    </r>
    <r>
      <rPr>
        <sz val="9"/>
        <rFont val="ＭＳ 明朝"/>
        <family val="1"/>
        <charset val="128"/>
      </rPr>
      <t>県知事が指定する町村内のＡ～Ｃ類型の地域は次のとおり。</t>
    </r>
  </si>
  <si>
    <r>
      <t>注3：</t>
    </r>
    <r>
      <rPr>
        <sz val="9"/>
        <color rgb="FF000000"/>
        <rFont val="ＭＳ 明朝"/>
        <family val="1"/>
        <charset val="128"/>
      </rPr>
      <t>地域類型には、特に静穏を要する地域に適用する「ＡＡ類型」もあるが、現在、ＡＡ類型を指定した地域はない。</t>
    </r>
    <phoneticPr fontId="5"/>
  </si>
  <si>
    <t>　 　　「Ａ」第1,2種低層住居専用地域、第1,2種中高層住居専用地域</t>
    <phoneticPr fontId="5"/>
  </si>
  <si>
    <t xml:space="preserve"> 　　　「Ｂ」第1,2種住居地域、準住居地域等</t>
    <phoneticPr fontId="5"/>
  </si>
  <si>
    <t xml:space="preserve"> 　　　「Ｃ」近隣商業地域、商業地域、準工業地域、工業地域（一部地域を除く）、工業専用地域等</t>
    <phoneticPr fontId="5"/>
  </si>
  <si>
    <t>注：幹線交通を担う道路に近接する空間については、上表に関わらず、特例として次表の欄に掲げるとおり。</t>
    <phoneticPr fontId="5"/>
  </si>
  <si>
    <t>注2：「幹線交通を担う道路」とは、道路法第3条に規定する高速自動車国道、一般国道、都道府県道及び市町村道(4車線以上)
　　 のほか、一般自動車道であって都市計画法施行規則第7条第1項第1号に定める自動車専用道路をいう。</t>
    <phoneticPr fontId="5"/>
  </si>
  <si>
    <t>注3：「幹線交通を担う道路に近接する空間」とは、2車線以下の道路では道路端から15m、2車線を超える道路では20mの区域
　　 をいう。</t>
    <phoneticPr fontId="5"/>
  </si>
  <si>
    <t>注1：個別の住居等において騒音の影響を受けやすい面の窓を主として閉めた生活が営まれていると認められるときは、屋内へ
　　 透過する騒音に係る基準（昼間にあっては45デシベル以下、夜間にあっては40デシベル以下）によることができる。</t>
    <rPh sb="0" eb="1">
      <t>チュウ</t>
    </rPh>
    <phoneticPr fontId="5"/>
  </si>
  <si>
    <t>区域の区分　　　　　　　　　　　　</t>
    <phoneticPr fontId="5"/>
  </si>
  <si>
    <t>ｂ区域のうち二車線以上の車線を有する道路に面する
区域及びｃ区域のうち車線を有する道路に面する区域</t>
    <phoneticPr fontId="5"/>
  </si>
  <si>
    <t>注1：ａ～ｃ区域については、市内の区域は市長が、町村内の区域は県知事が指定している。</t>
    <phoneticPr fontId="5"/>
  </si>
  <si>
    <t>注2：県知事が指定する町村内のa～c区域は次のとおり。</t>
    <phoneticPr fontId="5"/>
  </si>
  <si>
    <t xml:space="preserve">       「ｂ区域」第1,2種住居地域、準住居地域等</t>
    <phoneticPr fontId="5"/>
  </si>
  <si>
    <t xml:space="preserve">       「ａ区域」第1,2種低層住居専用地域、第1,2種中高層住居専用地域</t>
    <phoneticPr fontId="5"/>
  </si>
  <si>
    <t xml:space="preserve">       「ｃ区域」近隣商業地域、商業地域、準工業地域、工業地域（一部地域を除く）、工業専用地域等</t>
    <phoneticPr fontId="5"/>
  </si>
  <si>
    <t>区域の区分</t>
    <rPh sb="0" eb="2">
      <t>クイキ</t>
    </rPh>
    <rPh sb="3" eb="5">
      <t>クブン</t>
    </rPh>
    <phoneticPr fontId="5"/>
  </si>
  <si>
    <t>注3：幹線交通を担う道路に近接する区域に係る限度は、昼間においては75デシベル、夜間においては70デシベルとされている。</t>
    <phoneticPr fontId="5"/>
  </si>
  <si>
    <t>注1：第1,2種区域及び時間の区分については、市内の区域は市長が、町村内の区域は県知事が指定している。</t>
    <phoneticPr fontId="5"/>
  </si>
  <si>
    <t>注2：県知事が指定する町村内の第1,2種区域は次のとおり。</t>
    <phoneticPr fontId="5"/>
  </si>
  <si>
    <t xml:space="preserve">       「第1種区域」第1,2種低層住居専用地域、第1,2種中高層住居専用地域、第1,2種住居地域、準住居地域等</t>
    <phoneticPr fontId="5"/>
  </si>
  <si>
    <t xml:space="preserve">       「第2種区域」近隣商業地域、商業地域、準工業地域、工業地域</t>
    <phoneticPr fontId="5"/>
  </si>
  <si>
    <t>注：指定地域は、市内の地域は市長が、町村内の地域は県知事が指定している。</t>
    <phoneticPr fontId="5"/>
  </si>
  <si>
    <t>銚子市、館山市、松戸市、野田市、茂原市、成田市、佐倉市、東金市、
旭市、習志野市、勝浦市、鴨川市、鎌ケ谷市、浦安市、四街道市、
八街市、印西市、白井市、富里市、匝瑳市、山武市、いすみ市、
大網白里市、栄町、多古町、東庄町、九十九里町、芝山町、横芝光町、
一宮町、長生村、白子町、御宿町</t>
    <phoneticPr fontId="5"/>
  </si>
  <si>
    <t>都市計画法の用途地域
以外も含めて指定</t>
    <phoneticPr fontId="5"/>
  </si>
  <si>
    <t>都市計画法の用途地域
を指定</t>
    <phoneticPr fontId="5"/>
  </si>
  <si>
    <t>千葉市、市川市、船橋市、木更津市、柏市、市原市、流山市、八千代市、
我孫子市、君津市、富津市、袖ケ浦市、香取市、酒々井町</t>
    <phoneticPr fontId="5"/>
  </si>
  <si>
    <t>区域の区分</t>
    <phoneticPr fontId="5"/>
  </si>
  <si>
    <t>第1種区域</t>
    <phoneticPr fontId="5"/>
  </si>
  <si>
    <t>第2種区域</t>
    <phoneticPr fontId="5"/>
  </si>
  <si>
    <t>第3種区域</t>
    <phoneticPr fontId="5"/>
  </si>
  <si>
    <t>第4種区域</t>
    <phoneticPr fontId="5"/>
  </si>
  <si>
    <r>
      <t>昼　間</t>
    </r>
    <r>
      <rPr>
        <sz val="9"/>
        <rFont val="ＭＳ 明朝"/>
        <family val="1"/>
        <charset val="128"/>
      </rPr>
      <t>(午前6時～午後10時)</t>
    </r>
    <phoneticPr fontId="5"/>
  </si>
  <si>
    <r>
      <t>夜　間</t>
    </r>
    <r>
      <rPr>
        <sz val="9"/>
        <rFont val="ＭＳ 明朝"/>
        <family val="1"/>
        <charset val="128"/>
      </rPr>
      <t>(午後10時～午前6時)</t>
    </r>
    <phoneticPr fontId="5"/>
  </si>
  <si>
    <r>
      <t xml:space="preserve">夜　間
</t>
    </r>
    <r>
      <rPr>
        <sz val="9"/>
        <rFont val="ＭＳ 明朝"/>
        <family val="1"/>
        <charset val="128"/>
      </rPr>
      <t>（午後10時～午前6時）</t>
    </r>
    <phoneticPr fontId="5"/>
  </si>
  <si>
    <r>
      <t>夜　間</t>
    </r>
    <r>
      <rPr>
        <sz val="9"/>
        <rFont val="ＭＳ 明朝"/>
        <family val="1"/>
        <charset val="128"/>
      </rPr>
      <t>(午後10時～午前6時)</t>
    </r>
    <rPh sb="0" eb="1">
      <t>ヨル</t>
    </rPh>
    <rPh sb="2" eb="3">
      <t>アイダ</t>
    </rPh>
    <phoneticPr fontId="5"/>
  </si>
  <si>
    <r>
      <t>昼　間</t>
    </r>
    <r>
      <rPr>
        <sz val="9"/>
        <rFont val="ＭＳ 明朝"/>
        <family val="1"/>
        <charset val="128"/>
      </rPr>
      <t>(午前6時～午後10時)</t>
    </r>
    <rPh sb="0" eb="1">
      <t>ヒル</t>
    </rPh>
    <rPh sb="2" eb="3">
      <t>アイダ</t>
    </rPh>
    <phoneticPr fontId="5"/>
  </si>
  <si>
    <t>注1：第1～4種区域、時間の区分及び基準値については、市内の区域は市長が、町村内の区域は県知事が指定している。</t>
    <phoneticPr fontId="5"/>
  </si>
  <si>
    <t>注2：県知事が指定する町村内の第1～4種区域は次のとおり。</t>
    <phoneticPr fontId="5"/>
  </si>
  <si>
    <t>　　　 「第1種区域」第1,2種低層住居専用地域、第1,2種中高層住居専用地域</t>
    <phoneticPr fontId="5"/>
  </si>
  <si>
    <t xml:space="preserve"> 　　　「第2種区域」第1,2種住居地域、準住居地域等</t>
    <phoneticPr fontId="5"/>
  </si>
  <si>
    <t xml:space="preserve"> 　　　「第3種区域」近隣商業地域、商業地域、準工業地域等</t>
    <phoneticPr fontId="5"/>
  </si>
  <si>
    <t xml:space="preserve"> 　　　「第4種区域」工業地域（一部地域を除く）、工業専用地域</t>
    <phoneticPr fontId="5"/>
  </si>
  <si>
    <t>9.5.1 振動規制法に基づく指定地域</t>
    <phoneticPr fontId="5"/>
  </si>
  <si>
    <t>千葉市、船橋市、木更津市、柏市、市原市、流山市、八千代市、我孫子市、
君津市、富津市、袖ケ浦市、香取市、酒々井町</t>
    <phoneticPr fontId="5"/>
  </si>
  <si>
    <t>注1：用途区域のうち、工業専用地域を除く。</t>
    <phoneticPr fontId="5"/>
  </si>
  <si>
    <t>銚子市、市川市、館山市、松戸市、野田市、茂原市、成田市、佐倉市、東金市、
旭市、習志野市、勝浦市、鴨川市、鎌ケ谷市、浦安市、四街道市、八街市、
印西市、白井市、富里市、匝瑳市、山武市、いすみ市、大網白里市、栄町、
多古町、東庄町、九十九里町、芝山町、横芝光町、一宮町、長生村、白子町、
御宿町</t>
    <phoneticPr fontId="5"/>
  </si>
  <si>
    <t>注3：第2～4種区域のうち、学校、保育所、病院、診療所（患者の収容施設を有するもの）、図書館、特別養護老人ホーム
     並びに幼保連携型認定こども園の敷地の周囲おおむね50メートルの区域内における基準値は、表のそれぞれの基準から
     5デシベル減じた値。</t>
    <phoneticPr fontId="5"/>
  </si>
  <si>
    <r>
      <t xml:space="preserve">昼　間
</t>
    </r>
    <r>
      <rPr>
        <sz val="9"/>
        <rFont val="ＭＳ 明朝"/>
        <family val="1"/>
        <charset val="128"/>
      </rPr>
      <t>（午前8時～午後7時）</t>
    </r>
    <phoneticPr fontId="5"/>
  </si>
  <si>
    <r>
      <t xml:space="preserve">朝・夕
</t>
    </r>
    <r>
      <rPr>
        <sz val="9"/>
        <rFont val="ＭＳ 明朝"/>
        <family val="1"/>
        <charset val="128"/>
      </rPr>
      <t>（午前6時～午前8時）
（午後7時～午後10時）</t>
    </r>
    <phoneticPr fontId="5"/>
  </si>
  <si>
    <t>注1：第1,2種区域、時間の区分及び基準値については、市内の区域は市長が、町村内の区域は県知事が指定している。</t>
    <rPh sb="16" eb="17">
      <t>オヨ</t>
    </rPh>
    <rPh sb="18" eb="21">
      <t>キジュンチ</t>
    </rPh>
    <phoneticPr fontId="5"/>
  </si>
  <si>
    <t>注3：第1,2種区域において、学校、保育所、病院、診療所（患者の収容施設を有するもの）、図書館、特別養護老人ホーム
　　 並びに幼保連携型認定こども園の敷地の周囲おおむね50メートルの区域内における基準値は、表のそれぞれの基準から
　　 5デシベル減じた値。</t>
    <phoneticPr fontId="5"/>
  </si>
  <si>
    <t>館山市、木更津市、茂原市、成田市、東金市、旭市、柏市、勝浦市、
市原市（工業専用地域）、鴨川市、君津市、富津市（工業専用地域以外）、
四街道市、袖ケ浦市、八街市、印西市、白井市、富里市、匝瑳市、香取市、
山武市、いすみ市、大網白里市、酒々井町、栄町、多古町、東庄町、
九十九里町、芝山町、横芝光町、一宮町、長生村、白子町</t>
    <phoneticPr fontId="5"/>
  </si>
  <si>
    <t>（１）指定市町村＜物質濃度規制＞</t>
    <phoneticPr fontId="5"/>
  </si>
  <si>
    <t>（２）指定市町村＜臭気指数規制＞</t>
    <phoneticPr fontId="5"/>
  </si>
  <si>
    <t>規制基準
(ppm)</t>
    <phoneticPr fontId="5"/>
  </si>
  <si>
    <t>（２）排出口（流量の許容限度）</t>
    <phoneticPr fontId="5"/>
  </si>
  <si>
    <t>物質名</t>
    <phoneticPr fontId="5"/>
  </si>
  <si>
    <t>メチルメルカプタン</t>
    <phoneticPr fontId="5"/>
  </si>
  <si>
    <t>工場・商店・
住居混在地域</t>
    <phoneticPr fontId="5"/>
  </si>
  <si>
    <t>第1種低層住居専用地域、第2種低層住居専用地域、
田園住居地域、第1種中高層住居専用地域、
第2種中高層住居専用地域、第1種住居地域、
第2種住居地域、準住居地域</t>
    <phoneticPr fontId="5"/>
  </si>
  <si>
    <r>
      <t>基準値（</t>
    </r>
    <r>
      <rPr>
        <i/>
        <sz val="10"/>
        <rFont val="ＭＳ 明朝"/>
        <family val="1"/>
        <charset val="128"/>
      </rPr>
      <t>Ｌ</t>
    </r>
    <r>
      <rPr>
        <vertAlign val="subscript"/>
        <sz val="10"/>
        <rFont val="ＭＳ 明朝"/>
        <family val="1"/>
        <charset val="128"/>
      </rPr>
      <t>den</t>
    </r>
    <r>
      <rPr>
        <sz val="10"/>
        <rFont val="ＭＳ 明朝"/>
        <family val="1"/>
        <charset val="128"/>
      </rPr>
      <t>）</t>
    </r>
    <phoneticPr fontId="5"/>
  </si>
  <si>
    <r>
      <t>(備考)平成19年12月17日環境省告示第114号により、環境基準の指標が「WECPNL」から「</t>
    </r>
    <r>
      <rPr>
        <i/>
        <sz val="9"/>
        <rFont val="ＭＳ 明朝"/>
        <family val="1"/>
        <charset val="128"/>
      </rPr>
      <t>Ｌ</t>
    </r>
    <r>
      <rPr>
        <sz val="9"/>
        <rFont val="ＭＳ 明朝"/>
        <family val="1"/>
        <charset val="128"/>
      </rPr>
      <t xml:space="preserve">den」に改正され、平成25年4月1日から上表の基準が適用されている。
なお、平成25年3月31日までの基準は下表のとおり。
</t>
    </r>
    <phoneticPr fontId="5"/>
  </si>
  <si>
    <t>成田市、富里市、山武市、
栄町、多古町、横芝光町
及び芝山町</t>
    <phoneticPr fontId="5"/>
  </si>
  <si>
    <t>船橋市、柏市、鎌ケ谷市
及び白井市の一部</t>
    <phoneticPr fontId="5"/>
  </si>
  <si>
    <t>Ⅰ類型：①都市計画法に基づく用途地域のうち、
　　　　　第1種低層住居専用地域、
　　　　　第2種低層住居専用地域、
　　　　　第1種中高層住居専用地域、
　　　　　第2種中高層住居専用地域、
　　　　　第1種住居地域、第2種住居地域、
　　　　　準住居地域及び田園住居地域。
　　　　②都市計画法に基づく用途地域の定めの
　　　　　ない地域（工業団地を除く）。
Ⅱ類型：①都市計画法に基づく用途地域のうち、
　　　　　近隣商業地域、商業地域、準工業地域
　　　　　及び工業地域。
　　　　②都市計画法に基づく用途地域の定めの
　　　　　ない地域のうち工業団地。
※工業専用地域及び空港・飛行場の敷地を除く。</t>
    <phoneticPr fontId="5"/>
  </si>
  <si>
    <t>東京国際空港(羽田空港)
及び木更津飛行場</t>
    <phoneticPr fontId="5"/>
  </si>
  <si>
    <t>滑川局は2020年度の値が参考値（欠測期間が環境省マニュアルに基づく許容限度を超過）のため、2021年度との比較は行わない。</t>
    <rPh sb="0" eb="2">
      <t>ナメカワ</t>
    </rPh>
    <rPh sb="2" eb="3">
      <t>キョク</t>
    </rPh>
    <rPh sb="8" eb="10">
      <t>ネンド</t>
    </rPh>
    <rPh sb="11" eb="12">
      <t>チ</t>
    </rPh>
    <rPh sb="13" eb="15">
      <t>サンコウ</t>
    </rPh>
    <rPh sb="15" eb="16">
      <t>チ</t>
    </rPh>
    <rPh sb="17" eb="19">
      <t>ケッソク</t>
    </rPh>
    <rPh sb="19" eb="21">
      <t>キカン</t>
    </rPh>
    <rPh sb="22" eb="25">
      <t>カンキョウショウ</t>
    </rPh>
    <rPh sb="31" eb="32">
      <t>モト</t>
    </rPh>
    <rPh sb="34" eb="36">
      <t>キョヨウ</t>
    </rPh>
    <rPh sb="36" eb="38">
      <t>ゲンド</t>
    </rPh>
    <rPh sb="39" eb="41">
      <t>チョウカ</t>
    </rPh>
    <rPh sb="50" eb="52">
      <t>ネンド</t>
    </rPh>
    <rPh sb="54" eb="56">
      <t>ヒカク</t>
    </rPh>
    <rPh sb="57" eb="58">
      <t>オコナ</t>
    </rPh>
    <phoneticPr fontId="5"/>
  </si>
  <si>
    <r>
      <t>※1　環境基準類型は、昭和53年千葉県告示第695号で定めている。
　　　　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
　　　　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phoneticPr fontId="4"/>
  </si>
  <si>
    <r>
      <t>環境基準
の類型</t>
    </r>
    <r>
      <rPr>
        <vertAlign val="superscript"/>
        <sz val="10"/>
        <rFont val="ＭＳ 明朝"/>
        <family val="1"/>
        <charset val="128"/>
      </rPr>
      <t>※１</t>
    </r>
    <rPh sb="0" eb="2">
      <t>カンキョウ</t>
    </rPh>
    <rPh sb="2" eb="4">
      <t>キジュン</t>
    </rPh>
    <rPh sb="6" eb="8">
      <t>ルイケイ</t>
    </rPh>
    <phoneticPr fontId="4"/>
  </si>
  <si>
    <r>
      <rPr>
        <i/>
        <sz val="10"/>
        <rFont val="ＭＳ 明朝"/>
        <family val="1"/>
        <charset val="128"/>
      </rPr>
      <t>L</t>
    </r>
    <r>
      <rPr>
        <vertAlign val="subscript"/>
        <sz val="10"/>
        <rFont val="ＭＳ 明朝"/>
        <family val="1"/>
        <charset val="128"/>
      </rPr>
      <t>den</t>
    </r>
    <r>
      <rPr>
        <sz val="10"/>
        <rFont val="ＭＳ 明朝"/>
        <family val="1"/>
        <charset val="128"/>
      </rPr>
      <t>(dB)</t>
    </r>
    <phoneticPr fontId="5"/>
  </si>
  <si>
    <r>
      <t>達成
状況</t>
    </r>
    <r>
      <rPr>
        <vertAlign val="superscript"/>
        <sz val="10"/>
        <rFont val="ＭＳ 明朝"/>
        <family val="1"/>
        <charset val="128"/>
      </rPr>
      <t>※2</t>
    </r>
    <rPh sb="0" eb="2">
      <t>タッセイ</t>
    </rPh>
    <rPh sb="3" eb="5">
      <t>ジョウキョウ</t>
    </rPh>
    <phoneticPr fontId="4"/>
  </si>
  <si>
    <r>
      <t xml:space="preserve">年平均
</t>
    </r>
    <r>
      <rPr>
        <sz val="8"/>
        <rFont val="ＭＳ 明朝"/>
        <family val="1"/>
        <charset val="128"/>
      </rPr>
      <t>(回/日)</t>
    </r>
    <rPh sb="0" eb="3">
      <t>ネンヘイキン</t>
    </rPh>
    <rPh sb="5" eb="6">
      <t>カイ</t>
    </rPh>
    <rPh sb="7" eb="8">
      <t>ニチ</t>
    </rPh>
    <phoneticPr fontId="4"/>
  </si>
  <si>
    <t>※3　大久保局はR3年度の値が参考値（欠測期間が環境省マニュアルに基づく許容限度を超過）のため、
     比較は行わない。</t>
    <phoneticPr fontId="4"/>
  </si>
  <si>
    <t>注2：指定地域については、市内の地域は市長が、町村内の地域は県知事が指定している。</t>
    <phoneticPr fontId="5"/>
  </si>
  <si>
    <t>注：基準値については、市内の地域は市長が、町村内の地域は県知事が定めている。</t>
    <rPh sb="12" eb="13">
      <t>ナイ</t>
    </rPh>
    <rPh sb="14" eb="16">
      <t>チイキ</t>
    </rPh>
    <rPh sb="23" eb="24">
      <t>ナイ</t>
    </rPh>
    <rPh sb="25" eb="27">
      <t>チイキ</t>
    </rPh>
    <phoneticPr fontId="5"/>
  </si>
  <si>
    <t>注：指定地域については、市内の地域は市長が、町村内の地域は県知事が指定している。</t>
    <rPh sb="2" eb="4">
      <t>シテイ</t>
    </rPh>
    <rPh sb="4" eb="6">
      <t>チイキ</t>
    </rPh>
    <rPh sb="13" eb="14">
      <t>ナイ</t>
    </rPh>
    <rPh sb="15" eb="17">
      <t>チイキ</t>
    </rPh>
    <rPh sb="24" eb="25">
      <t>ナイ</t>
    </rPh>
    <rPh sb="26" eb="28">
      <t>チイキ</t>
    </rPh>
    <phoneticPr fontId="5"/>
  </si>
  <si>
    <r>
      <rPr>
        <i/>
        <sz val="10"/>
        <rFont val="ＭＳ 明朝"/>
        <family val="1"/>
        <charset val="128"/>
      </rPr>
      <t>L</t>
    </r>
    <r>
      <rPr>
        <vertAlign val="subscript"/>
        <sz val="10"/>
        <rFont val="ＭＳ 明朝"/>
        <family val="1"/>
        <charset val="128"/>
      </rPr>
      <t>den</t>
    </r>
    <r>
      <rPr>
        <sz val="10"/>
        <rFont val="ＭＳ 明朝"/>
        <family val="1"/>
        <charset val="128"/>
      </rPr>
      <t>(dB)</t>
    </r>
    <phoneticPr fontId="4"/>
  </si>
  <si>
    <r>
      <t>達成
状況</t>
    </r>
    <r>
      <rPr>
        <sz val="6"/>
        <rFont val="ＭＳ 明朝"/>
        <family val="1"/>
        <charset val="128"/>
      </rPr>
      <t xml:space="preserve">
</t>
    </r>
    <r>
      <rPr>
        <vertAlign val="superscript"/>
        <sz val="10"/>
        <rFont val="ＭＳ 明朝"/>
        <family val="1"/>
        <charset val="128"/>
      </rPr>
      <t>※２</t>
    </r>
    <rPh sb="3" eb="5">
      <t>ジョウキョウ</t>
    </rPh>
    <phoneticPr fontId="4"/>
  </si>
  <si>
    <r>
      <t xml:space="preserve">期間
平均
</t>
    </r>
    <r>
      <rPr>
        <sz val="8"/>
        <rFont val="ＭＳ 明朝"/>
        <family val="1"/>
        <charset val="128"/>
      </rPr>
      <t>(回/日)</t>
    </r>
    <rPh sb="0" eb="2">
      <t>キカン</t>
    </rPh>
    <rPh sb="3" eb="5">
      <t>ヘイキン</t>
    </rPh>
    <rPh sb="7" eb="8">
      <t>カイ</t>
    </rPh>
    <rPh sb="9" eb="10">
      <t>ニチ</t>
    </rPh>
    <phoneticPr fontId="4"/>
  </si>
  <si>
    <r>
      <t>－</t>
    </r>
    <r>
      <rPr>
        <vertAlign val="superscript"/>
        <sz val="10"/>
        <rFont val="ＭＳ 明朝"/>
        <family val="1"/>
        <charset val="128"/>
      </rPr>
      <t>※6</t>
    </r>
    <phoneticPr fontId="5"/>
  </si>
  <si>
    <r>
      <t>達成
状況</t>
    </r>
    <r>
      <rPr>
        <vertAlign val="superscript"/>
        <sz val="10"/>
        <rFont val="ＭＳ 明朝"/>
        <family val="1"/>
        <charset val="128"/>
      </rPr>
      <t>※２</t>
    </r>
    <rPh sb="3" eb="5">
      <t>ジョウキョウ</t>
    </rPh>
    <phoneticPr fontId="4"/>
  </si>
  <si>
    <r>
      <t xml:space="preserve">年平均
</t>
    </r>
    <r>
      <rPr>
        <sz val="8"/>
        <rFont val="ＭＳ 明朝"/>
        <family val="1"/>
        <charset val="128"/>
      </rPr>
      <t>(回/日)</t>
    </r>
    <rPh sb="0" eb="1">
      <t>ネン</t>
    </rPh>
    <rPh sb="1" eb="3">
      <t>ヘイキン</t>
    </rPh>
    <rPh sb="5" eb="6">
      <t>カイ</t>
    </rPh>
    <rPh sb="7" eb="8">
      <t>ニチ</t>
    </rPh>
    <phoneticPr fontId="4"/>
  </si>
  <si>
    <r>
      <t>高柳局</t>
    </r>
    <r>
      <rPr>
        <vertAlign val="superscript"/>
        <sz val="10"/>
        <rFont val="ＭＳ 明朝"/>
        <family val="1"/>
        <charset val="128"/>
      </rPr>
      <t xml:space="preserve">
</t>
    </r>
    <r>
      <rPr>
        <sz val="8"/>
        <rFont val="ＭＳ 明朝"/>
        <family val="1"/>
        <charset val="128"/>
      </rPr>
      <t>(太陽光発電設備設置運営事業用地)</t>
    </r>
    <rPh sb="0" eb="2">
      <t>タカヤナギ</t>
    </rPh>
    <rPh sb="2" eb="3">
      <t>キョク</t>
    </rPh>
    <rPh sb="5" eb="8">
      <t>タイヨウコウ</t>
    </rPh>
    <rPh sb="8" eb="10">
      <t>ハツデン</t>
    </rPh>
    <rPh sb="10" eb="12">
      <t>セツビ</t>
    </rPh>
    <rPh sb="12" eb="14">
      <t>セッチ</t>
    </rPh>
    <rPh sb="14" eb="16">
      <t>ウンエイ</t>
    </rPh>
    <rPh sb="16" eb="18">
      <t>ジギョウ</t>
    </rPh>
    <rPh sb="18" eb="20">
      <t>ヨウチ</t>
    </rPh>
    <phoneticPr fontId="4"/>
  </si>
  <si>
    <r>
      <t xml:space="preserve">環境
基準
類型
</t>
    </r>
    <r>
      <rPr>
        <vertAlign val="superscript"/>
        <sz val="10"/>
        <rFont val="ＭＳ 明朝"/>
        <family val="1"/>
        <charset val="128"/>
      </rPr>
      <t>※1</t>
    </r>
    <rPh sb="0" eb="2">
      <t>カンキョウ</t>
    </rPh>
    <rPh sb="3" eb="5">
      <t>キジュン</t>
    </rPh>
    <rPh sb="6" eb="8">
      <t>ルイケイ</t>
    </rPh>
    <phoneticPr fontId="4"/>
  </si>
  <si>
    <r>
      <t>9.8.7　下総飛行場周辺航空機騒音</t>
    </r>
    <r>
      <rPr>
        <sz val="11"/>
        <color rgb="FF000000"/>
        <rFont val="ＭＳ ゴシック"/>
        <family val="3"/>
        <charset val="128"/>
      </rPr>
      <t>測定結果（2021年度）</t>
    </r>
    <phoneticPr fontId="40"/>
  </si>
  <si>
    <r>
      <t>（２）実態調査地点（14日間測定</t>
    </r>
    <r>
      <rPr>
        <vertAlign val="superscript"/>
        <sz val="11"/>
        <color rgb="FF000000"/>
        <rFont val="ＭＳ ゴシック"/>
        <family val="3"/>
        <charset val="128"/>
      </rPr>
      <t>※3</t>
    </r>
    <r>
      <rPr>
        <sz val="11"/>
        <color rgb="FF000000"/>
        <rFont val="ＭＳ ゴシック"/>
        <family val="3"/>
        <charset val="128"/>
      </rPr>
      <t>）</t>
    </r>
    <phoneticPr fontId="40"/>
  </si>
  <si>
    <t>2021
年平均</t>
    <rPh sb="5" eb="8">
      <t>ネンヘイキン</t>
    </rPh>
    <phoneticPr fontId="4"/>
  </si>
  <si>
    <t>2020
年平均</t>
    <rPh sb="5" eb="8">
      <t>ネンヘイキン</t>
    </rPh>
    <phoneticPr fontId="4"/>
  </si>
  <si>
    <t>前年
との差</t>
    <rPh sb="0" eb="2">
      <t>ゼンネン</t>
    </rPh>
    <rPh sb="5" eb="6">
      <t>サ</t>
    </rPh>
    <phoneticPr fontId="5"/>
  </si>
  <si>
    <t>2021
年平均</t>
    <rPh sb="5" eb="8">
      <t>ネンヘイキン</t>
    </rPh>
    <phoneticPr fontId="5"/>
  </si>
  <si>
    <t>2020
年平均</t>
    <rPh sb="5" eb="8">
      <t>ネンヘイキン</t>
    </rPh>
    <phoneticPr fontId="5"/>
  </si>
  <si>
    <t>前年と
の差</t>
    <rPh sb="0" eb="2">
      <t>ゼンネン</t>
    </rPh>
    <rPh sb="5" eb="6">
      <t>サ</t>
    </rPh>
    <phoneticPr fontId="4"/>
  </si>
  <si>
    <r>
      <t xml:space="preserve">2020
年間
推計値
</t>
    </r>
    <r>
      <rPr>
        <vertAlign val="superscript"/>
        <sz val="10"/>
        <rFont val="ＭＳ 明朝"/>
        <family val="1"/>
        <charset val="128"/>
      </rPr>
      <t>※４</t>
    </r>
    <phoneticPr fontId="4"/>
  </si>
  <si>
    <r>
      <t xml:space="preserve">2021
年間
推計値
</t>
    </r>
    <r>
      <rPr>
        <vertAlign val="superscript"/>
        <sz val="10"/>
        <rFont val="ＭＳ 明朝"/>
        <family val="1"/>
        <charset val="128"/>
      </rPr>
      <t>※４</t>
    </r>
    <phoneticPr fontId="4"/>
  </si>
  <si>
    <r>
      <rPr>
        <sz val="10"/>
        <rFont val="ＭＳ 明朝"/>
        <family val="1"/>
        <charset val="128"/>
      </rPr>
      <t>柏市</t>
    </r>
    <rPh sb="0" eb="2">
      <t>カシワシ</t>
    </rPh>
    <phoneticPr fontId="4"/>
  </si>
  <si>
    <r>
      <rPr>
        <sz val="10"/>
        <rFont val="ＭＳ 明朝"/>
        <family val="1"/>
        <charset val="128"/>
      </rPr>
      <t>塚崎運動場</t>
    </r>
    <rPh sb="0" eb="2">
      <t>ツカサキ</t>
    </rPh>
    <rPh sb="2" eb="4">
      <t>ウンドウ</t>
    </rPh>
    <rPh sb="4" eb="5">
      <t>バ</t>
    </rPh>
    <phoneticPr fontId="4"/>
  </si>
  <si>
    <r>
      <rPr>
        <sz val="10"/>
        <rFont val="ＭＳ 明朝"/>
        <family val="1"/>
        <charset val="128"/>
      </rPr>
      <t>藤ケ谷新田区民館</t>
    </r>
    <rPh sb="0" eb="3">
      <t>フジガヤ</t>
    </rPh>
    <rPh sb="3" eb="5">
      <t>シンデン</t>
    </rPh>
    <rPh sb="5" eb="6">
      <t>ク</t>
    </rPh>
    <rPh sb="6" eb="7">
      <t>ミン</t>
    </rPh>
    <rPh sb="7" eb="8">
      <t>カン</t>
    </rPh>
    <phoneticPr fontId="4"/>
  </si>
  <si>
    <r>
      <rPr>
        <sz val="10"/>
        <rFont val="ＭＳ 明朝"/>
        <family val="1"/>
        <charset val="128"/>
      </rPr>
      <t>鎌ケ谷市</t>
    </r>
    <rPh sb="0" eb="4">
      <t>カマガヤシ</t>
    </rPh>
    <phoneticPr fontId="4"/>
  </si>
  <si>
    <r>
      <rPr>
        <sz val="10"/>
        <rFont val="ＭＳ 明朝"/>
        <family val="1"/>
        <charset val="128"/>
      </rPr>
      <t>福太郎アリーナ</t>
    </r>
    <r>
      <rPr>
        <vertAlign val="superscript"/>
        <sz val="10"/>
        <rFont val="ＭＳ 明朝"/>
        <family val="1"/>
        <charset val="128"/>
      </rPr>
      <t>※５</t>
    </r>
    <rPh sb="0" eb="3">
      <t>フクタロウ</t>
    </rPh>
    <phoneticPr fontId="4"/>
  </si>
  <si>
    <r>
      <rPr>
        <sz val="10"/>
        <rFont val="ＭＳ 明朝"/>
        <family val="1"/>
        <charset val="128"/>
      </rPr>
      <t>鎌ケ谷小学校</t>
    </r>
    <rPh sb="0" eb="3">
      <t>カマガヤ</t>
    </rPh>
    <rPh sb="3" eb="6">
      <t>ショウガッコウ</t>
    </rPh>
    <phoneticPr fontId="4"/>
  </si>
  <si>
    <r>
      <rPr>
        <sz val="10"/>
        <rFont val="ＭＳ 明朝"/>
        <family val="1"/>
        <charset val="128"/>
      </rPr>
      <t>白井市</t>
    </r>
    <rPh sb="0" eb="2">
      <t>シロイ</t>
    </rPh>
    <rPh sb="2" eb="3">
      <t>シ</t>
    </rPh>
    <phoneticPr fontId="4"/>
  </si>
  <si>
    <r>
      <rPr>
        <sz val="10"/>
        <rFont val="ＭＳ 明朝"/>
        <family val="1"/>
        <charset val="128"/>
      </rPr>
      <t>冨士地区消防小屋</t>
    </r>
    <rPh sb="0" eb="2">
      <t>フジ</t>
    </rPh>
    <rPh sb="2" eb="4">
      <t>チク</t>
    </rPh>
    <rPh sb="4" eb="6">
      <t>ショウボウ</t>
    </rPh>
    <rPh sb="6" eb="8">
      <t>ゴヤ</t>
    </rPh>
    <phoneticPr fontId="4"/>
  </si>
  <si>
    <r>
      <rPr>
        <sz val="10"/>
        <rFont val="ＭＳ 明朝"/>
        <family val="1"/>
        <charset val="128"/>
      </rPr>
      <t>わたなべ幼稚園</t>
    </r>
    <rPh sb="4" eb="7">
      <t>ヨウチエン</t>
    </rPh>
    <phoneticPr fontId="4"/>
  </si>
  <si>
    <r>
      <t>9.8.3　成田国際空港周辺航空機騒音測定結果</t>
    </r>
    <r>
      <rPr>
        <vertAlign val="superscript"/>
        <sz val="14"/>
        <rFont val="ＭＳ ゴシック"/>
        <family val="3"/>
        <charset val="128"/>
      </rPr>
      <t>※1</t>
    </r>
    <r>
      <rPr>
        <sz val="14"/>
        <rFont val="ＭＳ ゴシック"/>
        <family val="3"/>
        <charset val="128"/>
      </rPr>
      <t>（2021年度）</t>
    </r>
    <rPh sb="6" eb="8">
      <t>ナリタ</t>
    </rPh>
    <rPh sb="8" eb="10">
      <t>コクサイ</t>
    </rPh>
    <rPh sb="10" eb="12">
      <t>クウコウ</t>
    </rPh>
    <rPh sb="12" eb="14">
      <t>シュウヘン</t>
    </rPh>
    <rPh sb="14" eb="17">
      <t>コウクウキ</t>
    </rPh>
    <rPh sb="17" eb="19">
      <t>ソウオン</t>
    </rPh>
    <rPh sb="19" eb="21">
      <t>ソクテイ</t>
    </rPh>
    <rPh sb="21" eb="23">
      <t>ケッカ</t>
    </rPh>
    <rPh sb="30" eb="32">
      <t>ネンド</t>
    </rPh>
    <phoneticPr fontId="4"/>
  </si>
  <si>
    <t>非達成局数</t>
    <rPh sb="0" eb="1">
      <t>ヒ</t>
    </rPh>
    <rPh sb="3" eb="4">
      <t>キョク</t>
    </rPh>
    <rPh sb="4" eb="5">
      <t>カズ</t>
    </rPh>
    <phoneticPr fontId="4"/>
  </si>
  <si>
    <t>指定地域外局数</t>
    <rPh sb="0" eb="2">
      <t>シテイ</t>
    </rPh>
    <rPh sb="2" eb="5">
      <t>チイキガイ</t>
    </rPh>
    <rPh sb="5" eb="6">
      <t>キョク</t>
    </rPh>
    <rPh sb="6" eb="7">
      <t>スウ</t>
    </rPh>
    <phoneticPr fontId="4"/>
  </si>
  <si>
    <t>注：環境基準達成住戸数は、昼間・夜間とも環境基準を達成している住戸数。</t>
    <rPh sb="0" eb="1">
      <t>チュウ</t>
    </rPh>
    <rPh sb="2" eb="4">
      <t>カンキョウ</t>
    </rPh>
    <rPh sb="4" eb="6">
      <t>キジュン</t>
    </rPh>
    <rPh sb="6" eb="8">
      <t>タッセイ</t>
    </rPh>
    <rPh sb="8" eb="9">
      <t>スミ</t>
    </rPh>
    <rPh sb="9" eb="10">
      <t>ト</t>
    </rPh>
    <rPh sb="10" eb="11">
      <t>スウ</t>
    </rPh>
    <rPh sb="13" eb="15">
      <t>ヒルマ</t>
    </rPh>
    <rPh sb="16" eb="18">
      <t>ヤカン</t>
    </rPh>
    <rPh sb="20" eb="22">
      <t>カンキョウ</t>
    </rPh>
    <rPh sb="22" eb="24">
      <t>キジュン</t>
    </rPh>
    <rPh sb="25" eb="27">
      <t>タッセイ</t>
    </rPh>
    <rPh sb="31" eb="33">
      <t>ジュウコ</t>
    </rPh>
    <rPh sb="33" eb="34">
      <t>スウ</t>
    </rPh>
    <phoneticPr fontId="5"/>
  </si>
  <si>
    <t>注1：超過地点数は、昼間・夜間のいずれかの時間帯で要請限度を超えている地点数。</t>
    <rPh sb="0" eb="1">
      <t>チュウ</t>
    </rPh>
    <rPh sb="3" eb="5">
      <t>チョウカ</t>
    </rPh>
    <rPh sb="5" eb="7">
      <t>チテン</t>
    </rPh>
    <rPh sb="7" eb="8">
      <t>スウ</t>
    </rPh>
    <rPh sb="10" eb="12">
      <t>ヒルマ</t>
    </rPh>
    <rPh sb="13" eb="15">
      <t>ヤカン</t>
    </rPh>
    <rPh sb="21" eb="24">
      <t>ジカンタイ</t>
    </rPh>
    <rPh sb="25" eb="27">
      <t>ヨウセイ</t>
    </rPh>
    <rPh sb="27" eb="29">
      <t>ゲンド</t>
    </rPh>
    <rPh sb="30" eb="31">
      <t>コ</t>
    </rPh>
    <rPh sb="35" eb="37">
      <t>チテン</t>
    </rPh>
    <rPh sb="37" eb="38">
      <t>スウ</t>
    </rPh>
    <phoneticPr fontId="5"/>
  </si>
  <si>
    <t>　 ※1　環境基準のあてはめがない地域Ｘについては、Bがあてはめられているとみなす。</t>
    <rPh sb="5" eb="9">
      <t>カンキョウキジュン</t>
    </rPh>
    <rPh sb="17" eb="19">
      <t>チイキ</t>
    </rPh>
    <phoneticPr fontId="5"/>
  </si>
  <si>
    <t>注2：a～c区域については、市内の区域は市長が、町村内の区域は県知事が指定している。</t>
    <rPh sb="0" eb="1">
      <t>チュウ</t>
    </rPh>
    <phoneticPr fontId="5"/>
  </si>
  <si>
    <t>千葉市花見川区幕張町5丁目</t>
    <phoneticPr fontId="5"/>
  </si>
  <si>
    <t>測定場所</t>
    <rPh sb="2" eb="4">
      <t>バショ</t>
    </rPh>
    <phoneticPr fontId="5"/>
  </si>
  <si>
    <t>評価区間の場所</t>
    <rPh sb="0" eb="2">
      <t>ヒョウカ</t>
    </rPh>
    <rPh sb="2" eb="4">
      <t>クカン</t>
    </rPh>
    <rPh sb="5" eb="7">
      <t>バショ</t>
    </rPh>
    <phoneticPr fontId="5"/>
  </si>
  <si>
    <t>成田市花崎町795</t>
    <rPh sb="0" eb="3">
      <t>ナリタシ</t>
    </rPh>
    <rPh sb="3" eb="5">
      <t>ハナサキ</t>
    </rPh>
    <rPh sb="5" eb="6">
      <t>チョウ</t>
    </rPh>
    <phoneticPr fontId="1"/>
  </si>
  <si>
    <t>一般国道51号</t>
    <rPh sb="0" eb="2">
      <t>イッパン</t>
    </rPh>
    <rPh sb="2" eb="4">
      <t>コクドウ</t>
    </rPh>
    <rPh sb="6" eb="7">
      <t>ゴウ</t>
    </rPh>
    <phoneticPr fontId="1"/>
  </si>
  <si>
    <t>佐倉市上座707-18地先</t>
    <rPh sb="0" eb="3">
      <t>サクラシ</t>
    </rPh>
    <phoneticPr fontId="5"/>
  </si>
  <si>
    <t>佐倉市寺崎北5丁目地先</t>
    <rPh sb="0" eb="3">
      <t>サクラシ</t>
    </rPh>
    <phoneticPr fontId="5"/>
  </si>
  <si>
    <t>佐倉市坂戸230地先</t>
    <rPh sb="0" eb="3">
      <t>サクラシ</t>
    </rPh>
    <phoneticPr fontId="5"/>
  </si>
  <si>
    <t>佐倉市六崎1064地先</t>
    <rPh sb="0" eb="3">
      <t>サクラシ</t>
    </rPh>
    <phoneticPr fontId="5"/>
  </si>
  <si>
    <t>佐倉市王子台5-2-1地先</t>
    <rPh sb="0" eb="3">
      <t>サクラシ</t>
    </rPh>
    <phoneticPr fontId="5"/>
  </si>
  <si>
    <t>習志野市大久保4-5</t>
    <rPh sb="0" eb="4">
      <t>ナラシノシ</t>
    </rPh>
    <rPh sb="4" eb="7">
      <t>オオクボ</t>
    </rPh>
    <phoneticPr fontId="1"/>
  </si>
  <si>
    <t>主要地方道長沼船橋線</t>
    <rPh sb="0" eb="2">
      <t>シュヨウ</t>
    </rPh>
    <rPh sb="2" eb="4">
      <t>チホウ</t>
    </rPh>
    <rPh sb="4" eb="5">
      <t>ドウ</t>
    </rPh>
    <rPh sb="5" eb="7">
      <t>ナガヌマ</t>
    </rPh>
    <rPh sb="7" eb="9">
      <t>フナバシ</t>
    </rPh>
    <rPh sb="9" eb="10">
      <t>セン</t>
    </rPh>
    <phoneticPr fontId="1"/>
  </si>
  <si>
    <t>市道坂月町下田町線</t>
    <phoneticPr fontId="5"/>
  </si>
  <si>
    <t>※1　区域の区分については、市内の区域は市長が、町村内の区域は県知事が指定している。
　　　ａ：ａ区域（専ら住居の用に供される区域）　　
　　　ｂ：ｂ区域（主として住居のように供される区域）　
　　　ｃ：ｃ区域（相当数の住居と併せて商業、工業等の用に供される区域）　　　</t>
    <phoneticPr fontId="5"/>
  </si>
  <si>
    <t>※1　区域の区分については、市内の区域は市長が、町村内の区域は県知事が指定している。
　　　1：第1種区域（良好な住居の環境を保全するため、特に静穏の保持を必要とする区域及び住民の用に供されているため、静穏の保持を必要と
　　　　する区域）
　　　2：第2種区域（住居の用に併せて商業、工業等の用に供されている区域であって、その区域内の住民の生活環境を保全するため、振動の発生
　　　　を防止する必要がある区域及び主として工業等の用に供されている区域であって、その区域内の住民の生活環境を悪化させないため、著しい
　　　　振動の発生を防止する必要がある区域）
　　　0：区域外</t>
    <rPh sb="187" eb="188">
      <t>セイ</t>
    </rPh>
    <rPh sb="253" eb="254">
      <t>イチジル</t>
    </rPh>
    <phoneticPr fontId="5"/>
  </si>
  <si>
    <t>11.1(7/63)</t>
    <phoneticPr fontId="5"/>
  </si>
  <si>
    <t>1,230件補助（再助成含む）</t>
    <phoneticPr fontId="5"/>
  </si>
  <si>
    <t>（１）成田国際空港株式会社の行う対策（2021年度末までの実績）</t>
    <phoneticPr fontId="5"/>
  </si>
  <si>
    <r>
      <t>126施設に助成</t>
    </r>
    <r>
      <rPr>
        <vertAlign val="superscript"/>
        <sz val="11"/>
        <color theme="1"/>
        <rFont val="ＭＳ 明朝"/>
        <family val="1"/>
        <charset val="128"/>
      </rPr>
      <t>※１</t>
    </r>
    <phoneticPr fontId="5"/>
  </si>
  <si>
    <r>
      <t>5,220戸実施</t>
    </r>
    <r>
      <rPr>
        <vertAlign val="superscript"/>
        <sz val="11"/>
        <color theme="1"/>
        <rFont val="ＭＳ 明朝"/>
        <family val="1"/>
        <charset val="128"/>
      </rPr>
      <t>※１</t>
    </r>
    <phoneticPr fontId="5"/>
  </si>
  <si>
    <r>
      <t>再助成81戸実施</t>
    </r>
    <r>
      <rPr>
        <vertAlign val="superscript"/>
        <sz val="11"/>
        <color theme="1"/>
        <rFont val="ＭＳ 明朝"/>
        <family val="1"/>
        <charset val="128"/>
      </rPr>
      <t>※１</t>
    </r>
    <phoneticPr fontId="5"/>
  </si>
  <si>
    <r>
      <t>空調機器更新</t>
    </r>
    <r>
      <rPr>
        <vertAlign val="superscript"/>
        <sz val="11"/>
        <color theme="1"/>
        <rFont val="ＭＳ 明朝"/>
        <family val="1"/>
        <charset val="128"/>
      </rPr>
      <t>※２</t>
    </r>
    <r>
      <rPr>
        <sz val="11"/>
        <color theme="1"/>
        <rFont val="ＭＳ 明朝"/>
        <family val="1"/>
        <charset val="128"/>
      </rPr>
      <t>の助成</t>
    </r>
  </si>
  <si>
    <r>
      <t>14,599台実施</t>
    </r>
    <r>
      <rPr>
        <vertAlign val="superscript"/>
        <sz val="11"/>
        <color theme="1"/>
        <rFont val="ＭＳ 明朝"/>
        <family val="1"/>
        <charset val="128"/>
      </rPr>
      <t>※１</t>
    </r>
    <phoneticPr fontId="5"/>
  </si>
  <si>
    <r>
      <t>141施設に補助</t>
    </r>
    <r>
      <rPr>
        <vertAlign val="superscript"/>
        <sz val="11"/>
        <color theme="1"/>
        <rFont val="ＭＳ 明朝"/>
        <family val="1"/>
        <charset val="128"/>
      </rPr>
      <t>※１</t>
    </r>
    <phoneticPr fontId="5"/>
  </si>
  <si>
    <r>
      <t>住宅の移転補償及び土地の買入れ</t>
    </r>
    <r>
      <rPr>
        <vertAlign val="superscript"/>
        <sz val="11"/>
        <color theme="1"/>
        <rFont val="ＭＳ 明朝"/>
        <family val="1"/>
        <charset val="128"/>
      </rPr>
      <t>※３</t>
    </r>
  </si>
  <si>
    <t>住宅の移転補償 1,020戸実施</t>
    <phoneticPr fontId="5"/>
  </si>
  <si>
    <t>土地の買入れ 828.4ha実施</t>
    <phoneticPr fontId="5"/>
  </si>
  <si>
    <t>（２）県の行う対策（2021年度末までの実績）</t>
    <phoneticPr fontId="5"/>
  </si>
  <si>
    <r>
      <t>住宅防音工事の助成</t>
    </r>
    <r>
      <rPr>
        <vertAlign val="superscript"/>
        <sz val="11"/>
        <color theme="1"/>
        <rFont val="ＭＳ 明朝"/>
        <family val="1"/>
        <charset val="128"/>
      </rPr>
      <t>※４</t>
    </r>
  </si>
  <si>
    <t>6,267台補助（再助成含む）</t>
    <phoneticPr fontId="5"/>
  </si>
  <si>
    <t>161件補助</t>
    <phoneticPr fontId="5"/>
  </si>
  <si>
    <t>R4</t>
    <phoneticPr fontId="5"/>
  </si>
  <si>
    <t>注：各年度の調査期間は前年7月1日から当年6月30日まで。悪臭発生件数は、「悪臭＋害虫」など複合問題も含んだ件数。</t>
    <rPh sb="29" eb="31">
      <t>アクシュウ</t>
    </rPh>
    <rPh sb="31" eb="35">
      <t>ハッセイケンスウ</t>
    </rPh>
    <rPh sb="38" eb="40">
      <t>アクシュウ</t>
    </rPh>
    <rPh sb="41" eb="43">
      <t>ガイチュウ</t>
    </rPh>
    <rPh sb="46" eb="48">
      <t>フクゴウ</t>
    </rPh>
    <rPh sb="48" eb="50">
      <t>モンダイ</t>
    </rPh>
    <rPh sb="51" eb="52">
      <t>フク</t>
    </rPh>
    <rPh sb="54" eb="56">
      <t>ケンスウ</t>
    </rPh>
    <phoneticPr fontId="5"/>
  </si>
  <si>
    <t>東関東自動車道路
一般国道357号</t>
    <rPh sb="0" eb="1">
      <t>ヒガシ</t>
    </rPh>
    <rPh sb="1" eb="3">
      <t>カントウ</t>
    </rPh>
    <rPh sb="3" eb="6">
      <t>ジドウシャ</t>
    </rPh>
    <rPh sb="6" eb="8">
      <t>ドウロ</t>
    </rPh>
    <rPh sb="9" eb="11">
      <t>イッパン</t>
    </rPh>
    <rPh sb="11" eb="13">
      <t>コクドウ</t>
    </rPh>
    <rPh sb="16" eb="17">
      <t>ゴウ</t>
    </rPh>
    <phoneticPr fontId="2"/>
  </si>
  <si>
    <t>6
4</t>
    <phoneticPr fontId="5"/>
  </si>
  <si>
    <t>4
6</t>
    <phoneticPr fontId="5"/>
  </si>
  <si>
    <t>4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</si>
</sst>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numFmt numFmtId="178" formatCode="0.0_);[Red]\(0.0\)"/>
    <numFmt numFmtId="179" formatCode="0_);[Red]\(0\)"/>
    <numFmt numFmtId="180" formatCode="0_ "/>
    <numFmt numFmtId="181" formatCode="##0"/>
    <numFmt numFmtId="182" formatCode="0\ &quot;％&quot;"/>
    <numFmt numFmtId="183" formatCode="#,##0.0"/>
    <numFmt numFmtId="184" formatCode="0.0_ "/>
    <numFmt numFmtId="185" formatCode="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vertAlign val="superscript"/>
      <sz val="10"/>
      <name val="ＭＳ 明朝"/>
      <family val="1"/>
      <charset val="128"/>
    </font>
    <font>
      <sz val="14"/>
      <name val="ＭＳ 明朝"/>
      <family val="1"/>
      <charset val="128"/>
    </font>
    <font>
      <i/>
      <sz val="14"/>
      <name val="ＭＳ 明朝"/>
      <family val="1"/>
      <charset val="128"/>
    </font>
    <font>
      <vertAlign val="subscript"/>
      <sz val="14"/>
      <name val="ＭＳ 明朝"/>
      <family val="1"/>
      <charset val="128"/>
    </font>
    <font>
      <sz val="9"/>
      <name val="ＭＳ 明朝"/>
      <family val="1"/>
      <charset val="128"/>
    </font>
    <font>
      <i/>
      <sz val="10"/>
      <name val="ＭＳ 明朝"/>
      <family val="1"/>
      <charset val="128"/>
    </font>
    <font>
      <vertAlign val="subscript"/>
      <sz val="10"/>
      <name val="ＭＳ 明朝"/>
      <family val="1"/>
      <charset val="128"/>
    </font>
    <font>
      <sz val="10"/>
      <name val="ＭＳ ゴシック"/>
      <family val="3"/>
      <charset val="128"/>
    </font>
    <font>
      <sz val="8"/>
      <name val="ＭＳ ゴシック"/>
      <family val="3"/>
      <charset val="128"/>
    </font>
    <font>
      <vertAlign val="superscript"/>
      <sz val="10"/>
      <color theme="1"/>
      <name val="ＭＳ Ｐゴシック"/>
      <family val="3"/>
      <charset val="128"/>
    </font>
    <font>
      <sz val="14"/>
      <name val="ＭＳ ゴシック"/>
      <family val="3"/>
      <charset val="128"/>
    </font>
    <font>
      <sz val="12"/>
      <name val="ＭＳ Ｐゴシック"/>
      <family val="3"/>
      <charset val="128"/>
    </font>
    <font>
      <sz val="6"/>
      <name val="ＭＳ Ｐゴシック"/>
      <family val="2"/>
      <charset val="128"/>
      <scheme val="minor"/>
    </font>
    <font>
      <b/>
      <sz val="12"/>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vertAlign val="superscript"/>
      <sz val="10"/>
      <name val="ＭＳ Ｐゴシック"/>
      <family val="3"/>
      <charset val="128"/>
    </font>
    <font>
      <sz val="9"/>
      <name val="ＭＳ Ｐゴシック"/>
      <family val="3"/>
      <charset val="128"/>
    </font>
    <font>
      <b/>
      <sz val="14"/>
      <name val="ＭＳ Ｐ明朝"/>
      <family val="1"/>
      <charset val="128"/>
    </font>
    <font>
      <sz val="12"/>
      <color theme="1"/>
      <name val="ＭＳ ゴシック"/>
      <family val="3"/>
      <charset val="128"/>
    </font>
    <font>
      <sz val="12"/>
      <name val="ＭＳ ゴシック"/>
      <family val="3"/>
      <charset val="128"/>
    </font>
    <font>
      <sz val="11"/>
      <name val="ＭＳ ゴシック"/>
      <family val="3"/>
      <charset val="128"/>
    </font>
    <font>
      <sz val="9"/>
      <color rgb="FFFF0000"/>
      <name val="ＭＳ 明朝"/>
      <family val="1"/>
      <charset val="128"/>
    </font>
    <font>
      <sz val="10"/>
      <name val="游明朝"/>
      <family val="1"/>
      <charset val="128"/>
    </font>
    <font>
      <sz val="10"/>
      <color rgb="FF000000"/>
      <name val="ＭＳ 明朝"/>
      <family val="1"/>
      <charset val="128"/>
    </font>
    <font>
      <sz val="16"/>
      <name val="Century"/>
      <family val="1"/>
    </font>
    <font>
      <sz val="9"/>
      <name val="ＭＳ Ｐ明朝"/>
      <family val="1"/>
      <charset val="128"/>
    </font>
    <font>
      <sz val="16"/>
      <name val="ＭＳ Ｐ明朝"/>
      <family val="1"/>
      <charset val="128"/>
    </font>
    <font>
      <sz val="11"/>
      <name val="Century"/>
      <family val="1"/>
    </font>
    <font>
      <sz val="12"/>
      <name val="Century"/>
      <family val="1"/>
    </font>
    <font>
      <sz val="11"/>
      <color theme="1"/>
      <name val="ＭＳ Ｐゴシック"/>
      <family val="3"/>
      <charset val="128"/>
      <scheme val="minor"/>
    </font>
    <font>
      <sz val="20"/>
      <name val="ＭＳ ゴシック"/>
      <family val="3"/>
      <charset val="128"/>
    </font>
    <font>
      <sz val="12"/>
      <name val="ＭＳ Ｐゴシック"/>
      <family val="3"/>
      <charset val="128"/>
      <scheme val="minor"/>
    </font>
    <font>
      <sz val="14"/>
      <name val="ＭＳ Ｐゴシック"/>
      <family val="3"/>
      <charset val="128"/>
      <scheme val="minor"/>
    </font>
    <font>
      <sz val="12"/>
      <color theme="1"/>
      <name val="ＭＳ 明朝"/>
      <family val="1"/>
      <charset val="128"/>
    </font>
    <font>
      <sz val="11"/>
      <color theme="1"/>
      <name val="ＭＳ Ｐゴシック"/>
      <family val="3"/>
      <charset val="128"/>
    </font>
    <font>
      <sz val="12"/>
      <color theme="1"/>
      <name val="Century"/>
      <family val="1"/>
    </font>
    <font>
      <sz val="9"/>
      <color rgb="FF000000"/>
      <name val="ＭＳ 明朝"/>
      <family val="1"/>
      <charset val="128"/>
    </font>
    <font>
      <i/>
      <sz val="9"/>
      <name val="ＭＳ 明朝"/>
      <family val="1"/>
      <charset val="128"/>
    </font>
    <font>
      <sz val="11"/>
      <color theme="1"/>
      <name val="ＭＳ 明朝"/>
      <family val="1"/>
      <charset val="128"/>
    </font>
    <font>
      <sz val="6"/>
      <name val="ＭＳ 明朝"/>
      <family val="1"/>
      <charset val="128"/>
    </font>
    <font>
      <sz val="11"/>
      <color theme="1"/>
      <name val="ＭＳ ゴシック"/>
      <family val="3"/>
      <charset val="128"/>
    </font>
    <font>
      <sz val="11"/>
      <color rgb="FF000000"/>
      <name val="ＭＳ ゴシック"/>
      <family val="3"/>
      <charset val="128"/>
    </font>
    <font>
      <vertAlign val="superscript"/>
      <sz val="11"/>
      <color rgb="FF000000"/>
      <name val="ＭＳ ゴシック"/>
      <family val="3"/>
      <charset val="128"/>
    </font>
    <font>
      <sz val="10"/>
      <name val="Footlight MT Light"/>
      <family val="1"/>
    </font>
    <font>
      <vertAlign val="superscript"/>
      <sz val="14"/>
      <name val="ＭＳ ゴシック"/>
      <family val="3"/>
      <charset val="128"/>
    </font>
    <font>
      <sz val="23"/>
      <name val="ＭＳ ゴシック"/>
      <family val="3"/>
      <charset val="128"/>
    </font>
    <font>
      <sz val="20"/>
      <color theme="1"/>
      <name val="ＭＳ ゴシック"/>
      <family val="3"/>
      <charset val="128"/>
    </font>
    <font>
      <sz val="10"/>
      <name val="ＭＳ Ｐ明朝"/>
      <family val="1"/>
      <charset val="128"/>
    </font>
    <font>
      <vertAlign val="superscript"/>
      <sz val="11"/>
      <color theme="1"/>
      <name val="ＭＳ 明朝"/>
      <family val="1"/>
      <charset val="128"/>
    </font>
    <font>
      <sz val="10"/>
      <color theme="1"/>
      <name val="ＭＳ Ｐゴシック"/>
      <family val="3"/>
      <charset val="128"/>
    </font>
    <font>
      <sz val="9"/>
      <color theme="1"/>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indexed="27"/>
      </patternFill>
    </fill>
    <fill>
      <patternFill patternType="solid">
        <fgColor rgb="FFE0E0E0"/>
        <bgColor indexed="64"/>
      </patternFill>
    </fill>
    <fill>
      <patternFill patternType="solid">
        <fgColor rgb="FFCCCCCC"/>
        <bgColor indexed="64"/>
      </patternFill>
    </fill>
    <fill>
      <patternFill patternType="solid">
        <fgColor rgb="FFD9D9D9"/>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diagonal/>
    </border>
    <border>
      <left style="hair">
        <color indexed="64"/>
      </left>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right/>
      <top/>
      <bottom style="hair">
        <color indexed="64"/>
      </bottom>
      <diagonal/>
    </border>
    <border>
      <left style="thin">
        <color indexed="64"/>
      </left>
      <right/>
      <top/>
      <bottom style="double">
        <color indexed="64"/>
      </bottom>
      <diagonal/>
    </border>
    <border>
      <left/>
      <right/>
      <top style="hair">
        <color indexed="64"/>
      </top>
      <bottom style="double">
        <color indexed="64"/>
      </bottom>
      <diagonal/>
    </border>
  </borders>
  <cellStyleXfs count="4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4"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3" fillId="0" borderId="0">
      <alignment vertical="center"/>
    </xf>
    <xf numFmtId="0" fontId="4" fillId="0" borderId="0"/>
    <xf numFmtId="0" fontId="4" fillId="0" borderId="0">
      <alignment vertical="center"/>
    </xf>
    <xf numFmtId="0" fontId="59" fillId="0" borderId="0">
      <alignment vertical="center"/>
    </xf>
    <xf numFmtId="0" fontId="4" fillId="0" borderId="0"/>
    <xf numFmtId="9" fontId="4" fillId="0" borderId="0" applyFont="0" applyFill="0" applyBorder="0" applyAlignment="0" applyProtection="0">
      <alignment vertical="center"/>
    </xf>
  </cellStyleXfs>
  <cellXfs count="635">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0" xfId="0" applyFont="1"/>
    <xf numFmtId="0" fontId="6" fillId="0" borderId="0" xfId="0" applyFont="1" applyAlignment="1">
      <alignment vertical="top"/>
    </xf>
    <xf numFmtId="0" fontId="6" fillId="0" borderId="28" xfId="0" applyFont="1" applyBorder="1" applyAlignment="1">
      <alignment vertical="center"/>
    </xf>
    <xf numFmtId="0" fontId="6" fillId="0" borderId="29" xfId="0" applyFont="1" applyBorder="1" applyAlignment="1">
      <alignment vertical="center"/>
    </xf>
    <xf numFmtId="0" fontId="6" fillId="0" borderId="13" xfId="0" applyFont="1" applyBorder="1" applyAlignment="1">
      <alignment vertical="center"/>
    </xf>
    <xf numFmtId="177" fontId="6" fillId="0" borderId="15" xfId="0" applyNumberFormat="1" applyFont="1" applyBorder="1" applyAlignment="1">
      <alignment horizontal="center" vertical="center"/>
    </xf>
    <xf numFmtId="177" fontId="6" fillId="0" borderId="23" xfId="0" applyNumberFormat="1" applyFont="1" applyBorder="1" applyAlignment="1">
      <alignment horizontal="center" vertical="center"/>
    </xf>
    <xf numFmtId="178" fontId="6" fillId="0" borderId="0" xfId="0" applyNumberFormat="1" applyFont="1" applyAlignment="1">
      <alignment horizontal="center" vertical="center"/>
    </xf>
    <xf numFmtId="0" fontId="6" fillId="0" borderId="14" xfId="0" applyFont="1" applyBorder="1" applyAlignment="1">
      <alignment vertical="center"/>
    </xf>
    <xf numFmtId="0" fontId="6" fillId="0" borderId="17" xfId="0" applyFont="1" applyBorder="1" applyAlignment="1">
      <alignment vertical="center"/>
    </xf>
    <xf numFmtId="0" fontId="6" fillId="24" borderId="27" xfId="0" applyFont="1" applyFill="1" applyBorder="1" applyAlignment="1">
      <alignment vertical="center"/>
    </xf>
    <xf numFmtId="0" fontId="6" fillId="0" borderId="16" xfId="0" applyFont="1" applyBorder="1" applyAlignment="1">
      <alignment vertical="center"/>
    </xf>
    <xf numFmtId="177" fontId="6" fillId="0" borderId="18" xfId="0" applyNumberFormat="1" applyFont="1" applyBorder="1" applyAlignment="1">
      <alignment horizontal="center" vertical="center" shrinkToFit="1"/>
    </xf>
    <xf numFmtId="177" fontId="6" fillId="0" borderId="18" xfId="0" applyNumberFormat="1" applyFont="1" applyBorder="1" applyAlignment="1">
      <alignment horizontal="center" vertical="center"/>
    </xf>
    <xf numFmtId="0" fontId="6" fillId="0" borderId="31"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177" fontId="6" fillId="0" borderId="32" xfId="0" applyNumberFormat="1" applyFont="1" applyBorder="1" applyAlignment="1">
      <alignment horizontal="center" vertical="center"/>
    </xf>
    <xf numFmtId="0" fontId="6" fillId="0" borderId="13" xfId="0" applyFont="1" applyBorder="1" applyAlignment="1">
      <alignment horizontal="left" vertical="center" wrapText="1"/>
    </xf>
    <xf numFmtId="0" fontId="6" fillId="0" borderId="13" xfId="0" applyFont="1" applyBorder="1" applyAlignment="1">
      <alignment horizontal="left" vertical="center" shrinkToFit="1"/>
    </xf>
    <xf numFmtId="0" fontId="6" fillId="0" borderId="15" xfId="0" applyFont="1" applyBorder="1" applyAlignment="1">
      <alignment horizontal="center" vertical="center" wrapText="1"/>
    </xf>
    <xf numFmtId="177" fontId="6" fillId="0" borderId="0" xfId="0" applyNumberFormat="1" applyFont="1" applyAlignment="1">
      <alignment horizontal="center" vertical="center"/>
    </xf>
    <xf numFmtId="178" fontId="6" fillId="0" borderId="0" xfId="0" applyNumberFormat="1" applyFont="1" applyAlignment="1">
      <alignment vertical="center"/>
    </xf>
    <xf numFmtId="180" fontId="6" fillId="0" borderId="0" xfId="0" applyNumberFormat="1" applyFont="1" applyAlignment="1">
      <alignment vertical="center"/>
    </xf>
    <xf numFmtId="177" fontId="6" fillId="0" borderId="0" xfId="0" applyNumberFormat="1" applyFont="1" applyAlignment="1">
      <alignment vertical="center"/>
    </xf>
    <xf numFmtId="0" fontId="6" fillId="24" borderId="28" xfId="0" applyFont="1" applyFill="1" applyBorder="1" applyAlignment="1">
      <alignment vertical="center"/>
    </xf>
    <xf numFmtId="0" fontId="6" fillId="24" borderId="21" xfId="0" applyFont="1" applyFill="1" applyBorder="1" applyAlignment="1">
      <alignment vertical="center"/>
    </xf>
    <xf numFmtId="0" fontId="6" fillId="0" borderId="36" xfId="0" applyFont="1" applyBorder="1" applyAlignment="1">
      <alignment vertical="center"/>
    </xf>
    <xf numFmtId="0" fontId="6" fillId="0" borderId="24" xfId="0" applyFont="1" applyBorder="1" applyAlignment="1">
      <alignment vertical="center"/>
    </xf>
    <xf numFmtId="0" fontId="26" fillId="0" borderId="37" xfId="0" applyFont="1" applyBorder="1" applyAlignment="1">
      <alignment vertical="center"/>
    </xf>
    <xf numFmtId="0" fontId="6" fillId="0" borderId="37" xfId="0" applyFont="1" applyBorder="1" applyAlignment="1">
      <alignment vertical="center"/>
    </xf>
    <xf numFmtId="177" fontId="6" fillId="0" borderId="37" xfId="0" applyNumberFormat="1" applyFont="1" applyBorder="1" applyAlignment="1">
      <alignment vertical="center"/>
    </xf>
    <xf numFmtId="0" fontId="2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35" fillId="0" borderId="0" xfId="0" applyFont="1" applyAlignment="1">
      <alignment vertical="center"/>
    </xf>
    <xf numFmtId="0" fontId="36" fillId="0" borderId="0" xfId="0" applyFont="1" applyAlignment="1">
      <alignment horizontal="left" vertical="center"/>
    </xf>
    <xf numFmtId="0" fontId="35" fillId="0" borderId="0" xfId="0" applyFont="1" applyAlignment="1">
      <alignment horizontal="center" vertical="center"/>
    </xf>
    <xf numFmtId="177" fontId="6" fillId="0" borderId="23" xfId="0" applyNumberFormat="1" applyFont="1" applyBorder="1" applyAlignment="1">
      <alignment horizontal="center" vertical="center" shrinkToFit="1"/>
    </xf>
    <xf numFmtId="177" fontId="6" fillId="0" borderId="19"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177" fontId="6" fillId="0" borderId="20" xfId="0" applyNumberFormat="1" applyFont="1" applyBorder="1" applyAlignment="1">
      <alignment horizontal="center" vertical="center" shrinkToFit="1"/>
    </xf>
    <xf numFmtId="177" fontId="6" fillId="0" borderId="22" xfId="0" applyNumberFormat="1" applyFont="1" applyBorder="1" applyAlignment="1">
      <alignment horizontal="center" vertical="center" shrinkToFit="1"/>
    </xf>
    <xf numFmtId="0" fontId="6" fillId="0" borderId="0" xfId="0" applyFont="1" applyAlignment="1">
      <alignment horizontal="center" vertical="center" shrinkToFit="1"/>
    </xf>
    <xf numFmtId="177" fontId="6" fillId="0" borderId="34" xfId="0" applyNumberFormat="1"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9" xfId="0" applyFont="1" applyBorder="1" applyAlignment="1">
      <alignment horizontal="center" vertical="center" shrinkToFit="1"/>
    </xf>
    <xf numFmtId="177" fontId="6" fillId="0" borderId="0" xfId="0" applyNumberFormat="1" applyFont="1" applyAlignment="1">
      <alignment horizontal="center" vertical="center" shrinkToFit="1"/>
    </xf>
    <xf numFmtId="0" fontId="6" fillId="0" borderId="29"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35" xfId="0" applyFont="1" applyBorder="1" applyAlignment="1">
      <alignment horizontal="center" vertical="center"/>
    </xf>
    <xf numFmtId="1" fontId="6" fillId="0" borderId="17" xfId="0" applyNumberFormat="1" applyFont="1" applyBorder="1" applyAlignment="1">
      <alignment horizontal="center" vertical="center"/>
    </xf>
    <xf numFmtId="178" fontId="6" fillId="0" borderId="24" xfId="0" applyNumberFormat="1" applyFont="1" applyBorder="1" applyAlignment="1">
      <alignment horizontal="center" vertical="center"/>
    </xf>
    <xf numFmtId="178" fontId="6" fillId="0" borderId="13" xfId="0" applyNumberFormat="1" applyFont="1" applyBorder="1" applyAlignment="1">
      <alignment horizontal="center" vertical="center"/>
    </xf>
    <xf numFmtId="180" fontId="6" fillId="0" borderId="23" xfId="0" applyNumberFormat="1" applyFont="1" applyBorder="1" applyAlignment="1">
      <alignment horizontal="center" vertical="center"/>
    </xf>
    <xf numFmtId="180" fontId="6" fillId="0" borderId="15" xfId="0" applyNumberFormat="1" applyFont="1" applyBorder="1" applyAlignment="1">
      <alignment horizontal="center" vertical="center"/>
    </xf>
    <xf numFmtId="1" fontId="6" fillId="0" borderId="13" xfId="0" applyNumberFormat="1" applyFont="1" applyBorder="1" applyAlignment="1">
      <alignment horizontal="center" vertical="center"/>
    </xf>
    <xf numFmtId="178" fontId="6" fillId="0" borderId="25" xfId="0" applyNumberFormat="1" applyFont="1" applyBorder="1" applyAlignment="1">
      <alignment horizontal="center" vertical="center"/>
    </xf>
    <xf numFmtId="176" fontId="6" fillId="0" borderId="19" xfId="0" applyNumberFormat="1" applyFont="1" applyBorder="1" applyAlignment="1">
      <alignment horizontal="center" vertical="center" shrinkToFit="1"/>
    </xf>
    <xf numFmtId="1" fontId="6" fillId="0" borderId="16" xfId="0" applyNumberFormat="1" applyFont="1" applyBorder="1" applyAlignment="1">
      <alignment horizontal="center" vertical="center"/>
    </xf>
    <xf numFmtId="178" fontId="6" fillId="0" borderId="26" xfId="0" applyNumberFormat="1" applyFont="1" applyBorder="1" applyAlignment="1">
      <alignment horizontal="center" vertical="center"/>
    </xf>
    <xf numFmtId="178" fontId="6" fillId="0" borderId="16" xfId="0" applyNumberFormat="1" applyFont="1" applyBorder="1" applyAlignment="1">
      <alignment horizontal="center" vertical="center"/>
    </xf>
    <xf numFmtId="180" fontId="6" fillId="0" borderId="18" xfId="0" applyNumberFormat="1" applyFont="1" applyBorder="1" applyAlignment="1">
      <alignment horizontal="center" vertical="center"/>
    </xf>
    <xf numFmtId="178" fontId="6" fillId="0" borderId="17" xfId="0" applyNumberFormat="1" applyFont="1" applyBorder="1" applyAlignment="1">
      <alignment horizontal="center" vertical="center"/>
    </xf>
    <xf numFmtId="178" fontId="6" fillId="0" borderId="10" xfId="0" applyNumberFormat="1" applyFont="1" applyBorder="1" applyAlignment="1">
      <alignment horizontal="center" vertical="center"/>
    </xf>
    <xf numFmtId="180" fontId="6" fillId="0" borderId="10" xfId="0" applyNumberFormat="1" applyFont="1" applyBorder="1" applyAlignment="1">
      <alignment horizontal="center" vertical="center"/>
    </xf>
    <xf numFmtId="178" fontId="6" fillId="0" borderId="30" xfId="0" applyNumberFormat="1" applyFont="1" applyBorder="1" applyAlignment="1">
      <alignment horizontal="center" vertical="center"/>
    </xf>
    <xf numFmtId="1" fontId="6" fillId="0" borderId="29" xfId="0" applyNumberFormat="1" applyFont="1" applyBorder="1" applyAlignment="1">
      <alignment horizontal="center" vertical="center"/>
    </xf>
    <xf numFmtId="178" fontId="6" fillId="0" borderId="33" xfId="0" applyNumberFormat="1" applyFont="1" applyBorder="1" applyAlignment="1">
      <alignment horizontal="center" vertical="center"/>
    </xf>
    <xf numFmtId="178" fontId="6" fillId="0" borderId="29" xfId="0" applyNumberFormat="1" applyFont="1" applyBorder="1" applyAlignment="1">
      <alignment horizontal="center" vertical="center"/>
    </xf>
    <xf numFmtId="179" fontId="6" fillId="0" borderId="23" xfId="0" applyNumberFormat="1" applyFont="1" applyBorder="1" applyAlignment="1">
      <alignment horizontal="center" vertical="center"/>
    </xf>
    <xf numFmtId="180" fontId="6" fillId="0" borderId="32"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8" xfId="0" applyNumberFormat="1" applyFont="1" applyBorder="1" applyAlignment="1">
      <alignment horizontal="center" vertical="center"/>
    </xf>
    <xf numFmtId="181" fontId="6" fillId="0" borderId="17" xfId="0" applyNumberFormat="1" applyFont="1" applyBorder="1" applyAlignment="1">
      <alignment horizontal="center" vertical="center"/>
    </xf>
    <xf numFmtId="181" fontId="6" fillId="0" borderId="13" xfId="0" applyNumberFormat="1" applyFont="1" applyBorder="1" applyAlignment="1">
      <alignment horizontal="center" vertical="center"/>
    </xf>
    <xf numFmtId="181" fontId="6" fillId="0" borderId="16" xfId="0" applyNumberFormat="1" applyFont="1" applyBorder="1" applyAlignment="1">
      <alignment horizontal="center" vertical="center"/>
    </xf>
    <xf numFmtId="181" fontId="6" fillId="0" borderId="37" xfId="0" applyNumberFormat="1" applyFont="1" applyBorder="1" applyAlignment="1">
      <alignment vertical="center"/>
    </xf>
    <xf numFmtId="178" fontId="6" fillId="0" borderId="37" xfId="0" applyNumberFormat="1" applyFont="1" applyBorder="1" applyAlignment="1">
      <alignment horizontal="center" vertical="center"/>
    </xf>
    <xf numFmtId="178" fontId="6" fillId="0" borderId="37" xfId="0" applyNumberFormat="1" applyFont="1" applyBorder="1" applyAlignment="1">
      <alignment vertical="center"/>
    </xf>
    <xf numFmtId="180" fontId="6" fillId="0" borderId="37" xfId="0" applyNumberFormat="1" applyFont="1" applyBorder="1" applyAlignment="1">
      <alignment vertical="center"/>
    </xf>
    <xf numFmtId="181" fontId="6" fillId="0" borderId="0" xfId="0" applyNumberFormat="1" applyFont="1" applyAlignment="1">
      <alignment vertical="center"/>
    </xf>
    <xf numFmtId="180" fontId="6" fillId="0" borderId="0" xfId="0" applyNumberFormat="1" applyFont="1" applyAlignment="1">
      <alignment horizontal="center" vertical="center"/>
    </xf>
    <xf numFmtId="0" fontId="6" fillId="0" borderId="39" xfId="0" applyFont="1" applyBorder="1" applyAlignment="1">
      <alignment horizontal="center" vertical="center"/>
    </xf>
    <xf numFmtId="1" fontId="6" fillId="0" borderId="19" xfId="0" applyNumberFormat="1" applyFont="1" applyBorder="1" applyAlignment="1">
      <alignment horizontal="center" vertical="center"/>
    </xf>
    <xf numFmtId="0" fontId="6" fillId="0" borderId="55" xfId="0" applyFont="1" applyBorder="1" applyAlignment="1">
      <alignment horizontal="center" vertical="center"/>
    </xf>
    <xf numFmtId="0" fontId="6" fillId="0" borderId="0" xfId="0" applyFont="1" applyAlignment="1">
      <alignment horizontal="right" vertical="top"/>
    </xf>
    <xf numFmtId="0" fontId="26" fillId="0" borderId="0" xfId="0" applyFont="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177" fontId="6" fillId="0" borderId="63" xfId="0" applyNumberFormat="1" applyFont="1" applyBorder="1" applyAlignment="1">
      <alignment horizontal="center" vertical="center"/>
    </xf>
    <xf numFmtId="1" fontId="6" fillId="0" borderId="62" xfId="0" applyNumberFormat="1" applyFont="1" applyBorder="1" applyAlignment="1">
      <alignment horizontal="center" vertical="center"/>
    </xf>
    <xf numFmtId="178" fontId="6" fillId="0" borderId="64" xfId="0" applyNumberFormat="1" applyFont="1" applyBorder="1" applyAlignment="1">
      <alignment horizontal="center" vertical="center"/>
    </xf>
    <xf numFmtId="178" fontId="6" fillId="0" borderId="62" xfId="0" applyNumberFormat="1" applyFont="1" applyBorder="1" applyAlignment="1">
      <alignment horizontal="center" vertical="center"/>
    </xf>
    <xf numFmtId="180" fontId="6" fillId="0" borderId="63" xfId="0" applyNumberFormat="1" applyFont="1" applyBorder="1" applyAlignment="1">
      <alignment horizontal="center" vertical="center"/>
    </xf>
    <xf numFmtId="177" fontId="6" fillId="0" borderId="63" xfId="0" applyNumberFormat="1" applyFont="1" applyBorder="1" applyAlignment="1">
      <alignment horizontal="center" vertical="center" shrinkToFit="1"/>
    </xf>
    <xf numFmtId="177" fontId="6" fillId="0" borderId="55" xfId="0" applyNumberFormat="1" applyFont="1" applyBorder="1" applyAlignment="1">
      <alignment horizontal="center" vertical="center" shrinkToFit="1"/>
    </xf>
    <xf numFmtId="0" fontId="38" fillId="0" borderId="0" xfId="0" applyFont="1" applyAlignment="1">
      <alignment horizontal="left" vertical="center"/>
    </xf>
    <xf numFmtId="0" fontId="38" fillId="0" borderId="0" xfId="0" applyFont="1" applyAlignment="1">
      <alignment vertical="center"/>
    </xf>
    <xf numFmtId="0" fontId="6" fillId="25" borderId="10" xfId="0" applyFont="1" applyFill="1" applyBorder="1" applyAlignment="1">
      <alignment horizontal="center" vertical="center" shrinkToFit="1"/>
    </xf>
    <xf numFmtId="0" fontId="6" fillId="25" borderId="47" xfId="0" applyFont="1" applyFill="1" applyBorder="1" applyAlignment="1">
      <alignment horizontal="center" vertical="center" wrapText="1"/>
    </xf>
    <xf numFmtId="0" fontId="6" fillId="25" borderId="12" xfId="0" applyFont="1" applyFill="1" applyBorder="1" applyAlignment="1">
      <alignment horizontal="center" vertical="center" wrapText="1"/>
    </xf>
    <xf numFmtId="9" fontId="6" fillId="25" borderId="58" xfId="0" applyNumberFormat="1" applyFont="1" applyFill="1" applyBorder="1" applyAlignment="1">
      <alignment horizontal="center" vertical="center"/>
    </xf>
    <xf numFmtId="0" fontId="41" fillId="0" borderId="0" xfId="42" applyFont="1" applyAlignment="1"/>
    <xf numFmtId="0" fontId="42" fillId="0" borderId="0" xfId="42" applyFont="1" applyAlignment="1">
      <alignment horizontal="left"/>
    </xf>
    <xf numFmtId="0" fontId="43" fillId="0" borderId="0" xfId="42" applyFont="1" applyAlignment="1"/>
    <xf numFmtId="0" fontId="44" fillId="0" borderId="0" xfId="42" applyFont="1" applyAlignment="1">
      <alignment horizontal="left"/>
    </xf>
    <xf numFmtId="0" fontId="3" fillId="0" borderId="82" xfId="42" applyBorder="1">
      <alignment vertical="center"/>
    </xf>
    <xf numFmtId="0" fontId="43" fillId="0" borderId="0" xfId="42" applyFont="1" applyAlignment="1">
      <alignment horizontal="center" vertical="center"/>
    </xf>
    <xf numFmtId="0" fontId="47" fillId="0" borderId="0" xfId="42" applyFont="1" applyAlignment="1">
      <alignment textRotation="180"/>
    </xf>
    <xf numFmtId="0" fontId="39" fillId="0" borderId="0" xfId="42" applyFont="1">
      <alignment vertical="center"/>
    </xf>
    <xf numFmtId="9" fontId="39" fillId="0" borderId="0" xfId="42" applyNumberFormat="1" applyFont="1">
      <alignment vertical="center"/>
    </xf>
    <xf numFmtId="0" fontId="43" fillId="0" borderId="0" xfId="42" applyFont="1">
      <alignment vertical="center"/>
    </xf>
    <xf numFmtId="0" fontId="49" fillId="0" borderId="0" xfId="42" applyFont="1" applyAlignment="1">
      <alignment horizontal="left"/>
    </xf>
    <xf numFmtId="0" fontId="39" fillId="0" borderId="82" xfId="42" applyFont="1" applyBorder="1">
      <alignment vertical="center"/>
    </xf>
    <xf numFmtId="177" fontId="43" fillId="0" borderId="0" xfId="42" applyNumberFormat="1" applyFont="1" applyAlignment="1">
      <alignment horizontal="center" vertical="center"/>
    </xf>
    <xf numFmtId="177" fontId="45" fillId="0" borderId="0" xfId="42" applyNumberFormat="1" applyFont="1" applyAlignment="1">
      <alignment horizontal="right" vertical="center"/>
    </xf>
    <xf numFmtId="178" fontId="43" fillId="0" borderId="0" xfId="42" applyNumberFormat="1" applyFont="1" applyAlignment="1">
      <alignment horizontal="center" vertical="center"/>
    </xf>
    <xf numFmtId="178" fontId="43" fillId="0" borderId="0" xfId="42" applyNumberFormat="1" applyFont="1">
      <alignment vertical="center"/>
    </xf>
    <xf numFmtId="180" fontId="43" fillId="0" borderId="0" xfId="42" applyNumberFormat="1" applyFont="1">
      <alignment vertical="center"/>
    </xf>
    <xf numFmtId="0" fontId="39" fillId="0" borderId="82" xfId="42" applyFont="1" applyBorder="1" applyAlignment="1">
      <alignment horizontal="center" vertical="center"/>
    </xf>
    <xf numFmtId="177" fontId="44" fillId="0" borderId="0" xfId="42" applyNumberFormat="1" applyFont="1" applyAlignment="1">
      <alignment horizontal="center" vertical="center" wrapText="1" shrinkToFit="1"/>
    </xf>
    <xf numFmtId="181" fontId="43" fillId="0" borderId="0" xfId="42" applyNumberFormat="1" applyFont="1">
      <alignment vertical="center"/>
    </xf>
    <xf numFmtId="180" fontId="43" fillId="0" borderId="0" xfId="42" applyNumberFormat="1" applyFont="1" applyAlignment="1">
      <alignment horizontal="right" vertical="center"/>
    </xf>
    <xf numFmtId="177" fontId="43" fillId="0" borderId="0" xfId="42" applyNumberFormat="1" applyFont="1" applyAlignment="1">
      <alignment horizontal="left" vertical="center"/>
    </xf>
    <xf numFmtId="0" fontId="3" fillId="0" borderId="0" xfId="42" applyAlignment="1"/>
    <xf numFmtId="0" fontId="50" fillId="0" borderId="0" xfId="0" applyFont="1" applyAlignment="1">
      <alignment vertical="center"/>
    </xf>
    <xf numFmtId="0" fontId="0" fillId="0" borderId="0" xfId="0" applyAlignment="1">
      <alignment vertical="center"/>
    </xf>
    <xf numFmtId="0" fontId="6" fillId="0" borderId="98" xfId="0" applyFont="1" applyBorder="1" applyAlignment="1">
      <alignment horizontal="center" vertical="center"/>
    </xf>
    <xf numFmtId="3" fontId="6" fillId="0" borderId="98" xfId="0" applyNumberFormat="1" applyFont="1" applyBorder="1" applyAlignment="1">
      <alignment horizontal="center" vertical="center"/>
    </xf>
    <xf numFmtId="183" fontId="6" fillId="0" borderId="98" xfId="0" applyNumberFormat="1" applyFont="1" applyBorder="1" applyAlignment="1">
      <alignment horizontal="center" vertical="center"/>
    </xf>
    <xf numFmtId="176" fontId="6" fillId="0" borderId="98" xfId="0" applyNumberFormat="1" applyFont="1" applyBorder="1" applyAlignment="1">
      <alignment horizontal="center" vertical="center"/>
    </xf>
    <xf numFmtId="0" fontId="51" fillId="0" borderId="0" xfId="0" applyFont="1" applyAlignment="1">
      <alignment horizontal="center" vertical="center"/>
    </xf>
    <xf numFmtId="3" fontId="32" fillId="0" borderId="0" xfId="0" applyNumberFormat="1" applyFont="1" applyAlignment="1">
      <alignment horizontal="left" vertical="center"/>
    </xf>
    <xf numFmtId="4" fontId="32" fillId="0" borderId="0" xfId="0" applyNumberFormat="1" applyFont="1" applyAlignment="1">
      <alignment horizontal="center" vertical="center"/>
    </xf>
    <xf numFmtId="3" fontId="32" fillId="0" borderId="0" xfId="0" applyNumberFormat="1" applyFont="1" applyAlignment="1">
      <alignment horizontal="center" vertical="center"/>
    </xf>
    <xf numFmtId="176" fontId="32" fillId="0" borderId="0" xfId="0" applyNumberFormat="1" applyFont="1" applyAlignment="1">
      <alignment horizontal="center" vertical="center"/>
    </xf>
    <xf numFmtId="0" fontId="53" fillId="0" borderId="98" xfId="0" applyFont="1" applyBorder="1" applyAlignment="1">
      <alignment horizontal="center" vertical="center"/>
    </xf>
    <xf numFmtId="0" fontId="46" fillId="0" borderId="0" xfId="0" applyFont="1"/>
    <xf numFmtId="3" fontId="32" fillId="0" borderId="0" xfId="0" applyNumberFormat="1" applyFont="1" applyAlignment="1">
      <alignment horizontal="left" vertical="center" indent="1"/>
    </xf>
    <xf numFmtId="0" fontId="32" fillId="0" borderId="0" xfId="0" applyFont="1" applyAlignment="1">
      <alignment horizontal="left" vertical="center" indent="1"/>
    </xf>
    <xf numFmtId="0" fontId="32" fillId="0" borderId="0" xfId="0" applyFont="1" applyAlignment="1">
      <alignment vertical="center"/>
    </xf>
    <xf numFmtId="0" fontId="54" fillId="0" borderId="82" xfId="43" applyFont="1" applyBorder="1" applyAlignment="1">
      <alignment horizontal="left"/>
    </xf>
    <xf numFmtId="0" fontId="54" fillId="0" borderId="82" xfId="43" applyFont="1" applyBorder="1" applyAlignment="1">
      <alignment horizontal="center"/>
    </xf>
    <xf numFmtId="0" fontId="54" fillId="0" borderId="82" xfId="43" applyFont="1" applyBorder="1" applyAlignment="1">
      <alignment horizontal="right"/>
    </xf>
    <xf numFmtId="0" fontId="55" fillId="0" borderId="82" xfId="43" applyFont="1" applyBorder="1" applyAlignment="1">
      <alignment horizontal="right"/>
    </xf>
    <xf numFmtId="0" fontId="56" fillId="0" borderId="82" xfId="43" applyFont="1" applyBorder="1" applyAlignment="1">
      <alignment horizontal="right"/>
    </xf>
    <xf numFmtId="0" fontId="57" fillId="0" borderId="0" xfId="44" applyFont="1">
      <alignment vertical="center"/>
    </xf>
    <xf numFmtId="0" fontId="49" fillId="27" borderId="83" xfId="43" applyFont="1" applyFill="1" applyBorder="1" applyAlignment="1">
      <alignment horizontal="left"/>
    </xf>
    <xf numFmtId="0" fontId="49" fillId="27" borderId="37" xfId="43" applyFont="1" applyFill="1" applyBorder="1" applyAlignment="1">
      <alignment horizontal="center"/>
    </xf>
    <xf numFmtId="0" fontId="49" fillId="27" borderId="84" xfId="43" applyFont="1" applyFill="1" applyBorder="1" applyAlignment="1">
      <alignment horizontal="left" vertical="center"/>
    </xf>
    <xf numFmtId="0" fontId="58" fillId="0" borderId="0" xfId="0" applyFont="1"/>
    <xf numFmtId="0" fontId="49" fillId="25" borderId="98" xfId="43" applyFont="1" applyFill="1" applyBorder="1" applyAlignment="1">
      <alignment horizontal="center" vertical="center" wrapText="1"/>
    </xf>
    <xf numFmtId="0" fontId="49" fillId="27" borderId="85" xfId="43" applyFont="1" applyFill="1" applyBorder="1" applyAlignment="1">
      <alignment horizontal="left"/>
    </xf>
    <xf numFmtId="0" fontId="49" fillId="27" borderId="82" xfId="43" applyFont="1" applyFill="1" applyBorder="1" applyAlignment="1">
      <alignment horizontal="center"/>
    </xf>
    <xf numFmtId="0" fontId="49" fillId="27" borderId="86" xfId="43" applyFont="1" applyFill="1" applyBorder="1" applyAlignment="1">
      <alignment horizontal="left"/>
    </xf>
    <xf numFmtId="0" fontId="49" fillId="25" borderId="43" xfId="43" applyFont="1" applyFill="1" applyBorder="1" applyAlignment="1">
      <alignment horizontal="center" vertical="top"/>
    </xf>
    <xf numFmtId="0" fontId="27" fillId="0" borderId="98" xfId="0" applyFont="1" applyBorder="1" applyAlignment="1">
      <alignment horizontal="center" vertical="center" shrinkToFit="1"/>
    </xf>
    <xf numFmtId="0" fontId="27" fillId="0" borderId="98" xfId="0" applyFont="1" applyBorder="1" applyAlignment="1">
      <alignment horizontal="center" vertical="center"/>
    </xf>
    <xf numFmtId="14" fontId="27" fillId="0" borderId="56" xfId="0" applyNumberFormat="1" applyFont="1" applyBorder="1" applyAlignment="1">
      <alignment horizontal="center" vertical="center"/>
    </xf>
    <xf numFmtId="14" fontId="27" fillId="0" borderId="57" xfId="0" applyNumberFormat="1" applyFont="1" applyBorder="1" applyAlignment="1">
      <alignment horizontal="center" vertical="center" wrapText="1"/>
    </xf>
    <xf numFmtId="14" fontId="27" fillId="0" borderId="87" xfId="0" applyNumberFormat="1" applyFont="1" applyBorder="1" applyAlignment="1">
      <alignment horizontal="center" vertical="center"/>
    </xf>
    <xf numFmtId="184" fontId="27" fillId="0" borderId="98" xfId="0" applyNumberFormat="1" applyFont="1" applyBorder="1" applyAlignment="1">
      <alignment horizontal="center" vertical="center"/>
    </xf>
    <xf numFmtId="178" fontId="27" fillId="0" borderId="98" xfId="0" applyNumberFormat="1" applyFont="1" applyBorder="1" applyAlignment="1">
      <alignment horizontal="center" vertical="center"/>
    </xf>
    <xf numFmtId="178" fontId="27" fillId="0" borderId="98" xfId="0" applyNumberFormat="1" applyFont="1" applyBorder="1" applyAlignment="1">
      <alignment horizontal="center" vertical="center" wrapText="1"/>
    </xf>
    <xf numFmtId="0" fontId="58" fillId="0" borderId="0" xfId="0" applyFont="1" applyAlignment="1">
      <alignment vertical="center"/>
    </xf>
    <xf numFmtId="178" fontId="27" fillId="0" borderId="98" xfId="0" applyNumberFormat="1" applyFont="1" applyBorder="1" applyAlignment="1">
      <alignment horizontal="center" vertical="center" shrinkToFit="1"/>
    </xf>
    <xf numFmtId="14" fontId="27" fillId="0" borderId="57" xfId="0" applyNumberFormat="1" applyFont="1" applyBorder="1" applyAlignment="1">
      <alignment horizontal="center" vertical="center"/>
    </xf>
    <xf numFmtId="184" fontId="27" fillId="0" borderId="98" xfId="0" applyNumberFormat="1" applyFont="1" applyBorder="1" applyAlignment="1">
      <alignment horizontal="center" vertical="center" shrinkToFit="1"/>
    </xf>
    <xf numFmtId="0" fontId="27" fillId="0" borderId="98" xfId="0" applyFont="1" applyBorder="1" applyAlignment="1">
      <alignment horizontal="left" vertical="center" wrapText="1"/>
    </xf>
    <xf numFmtId="14" fontId="27" fillId="0" borderId="56" xfId="0" applyNumberFormat="1" applyFont="1" applyBorder="1" applyAlignment="1">
      <alignment horizontal="center" vertical="center" shrinkToFit="1"/>
    </xf>
    <xf numFmtId="14" fontId="27" fillId="0" borderId="87" xfId="0" applyNumberFormat="1" applyFont="1" applyBorder="1" applyAlignment="1">
      <alignment horizontal="center" vertical="center" shrinkToFit="1"/>
    </xf>
    <xf numFmtId="0" fontId="27" fillId="0" borderId="41" xfId="0" applyFont="1" applyBorder="1" applyAlignment="1">
      <alignment horizontal="center" vertical="center"/>
    </xf>
    <xf numFmtId="14" fontId="27" fillId="0" borderId="83" xfId="0" applyNumberFormat="1" applyFont="1" applyBorder="1" applyAlignment="1">
      <alignment horizontal="center" vertical="center"/>
    </xf>
    <xf numFmtId="14" fontId="27" fillId="0" borderId="37" xfId="0" applyNumberFormat="1" applyFont="1" applyBorder="1" applyAlignment="1">
      <alignment horizontal="center" vertical="center"/>
    </xf>
    <xf numFmtId="14" fontId="27" fillId="0" borderId="84" xfId="0" applyNumberFormat="1" applyFont="1" applyBorder="1" applyAlignment="1">
      <alignment horizontal="center" vertical="center"/>
    </xf>
    <xf numFmtId="184" fontId="27" fillId="0" borderId="41" xfId="0" applyNumberFormat="1" applyFont="1" applyBorder="1" applyAlignment="1">
      <alignment horizontal="center" vertical="center" shrinkToFit="1"/>
    </xf>
    <xf numFmtId="178" fontId="27" fillId="0" borderId="41" xfId="0" applyNumberFormat="1" applyFont="1" applyBorder="1" applyAlignment="1">
      <alignment horizontal="center" vertical="center"/>
    </xf>
    <xf numFmtId="0" fontId="27" fillId="0" borderId="43" xfId="0" applyFont="1" applyBorder="1" applyAlignment="1">
      <alignment horizontal="center" vertical="center" shrinkToFit="1"/>
    </xf>
    <xf numFmtId="0" fontId="27" fillId="0" borderId="43" xfId="0" applyFont="1" applyBorder="1" applyAlignment="1">
      <alignment horizontal="center" vertical="center"/>
    </xf>
    <xf numFmtId="14" fontId="27" fillId="0" borderId="85" xfId="0" applyNumberFormat="1" applyFont="1" applyBorder="1" applyAlignment="1">
      <alignment horizontal="center" vertical="center"/>
    </xf>
    <xf numFmtId="14" fontId="27" fillId="0" borderId="82" xfId="0" applyNumberFormat="1" applyFont="1" applyBorder="1" applyAlignment="1">
      <alignment horizontal="center" vertical="center"/>
    </xf>
    <xf numFmtId="14" fontId="27" fillId="0" borderId="86" xfId="0" applyNumberFormat="1" applyFont="1" applyBorder="1" applyAlignment="1">
      <alignment horizontal="center" vertical="center"/>
    </xf>
    <xf numFmtId="184" fontId="27" fillId="0" borderId="43" xfId="0" applyNumberFormat="1" applyFont="1" applyBorder="1" applyAlignment="1">
      <alignment horizontal="center" vertical="center"/>
    </xf>
    <xf numFmtId="178" fontId="27" fillId="0" borderId="43" xfId="0" applyNumberFormat="1" applyFont="1" applyBorder="1" applyAlignment="1">
      <alignment horizontal="center" vertical="center" shrinkToFit="1"/>
    </xf>
    <xf numFmtId="178" fontId="27" fillId="0" borderId="43" xfId="0" applyNumberFormat="1" applyFont="1" applyBorder="1" applyAlignment="1">
      <alignment horizontal="center" vertical="center"/>
    </xf>
    <xf numFmtId="0" fontId="27" fillId="0" borderId="56" xfId="0" applyFont="1" applyBorder="1" applyAlignment="1">
      <alignment vertical="center" shrinkToFit="1"/>
    </xf>
    <xf numFmtId="0" fontId="27" fillId="0" borderId="87" xfId="0" applyFont="1" applyBorder="1" applyAlignment="1">
      <alignment vertical="center" shrinkToFit="1"/>
    </xf>
    <xf numFmtId="0" fontId="58" fillId="0" borderId="0" xfId="0" applyFont="1" applyAlignment="1">
      <alignment horizontal="left"/>
    </xf>
    <xf numFmtId="0" fontId="58" fillId="0" borderId="0" xfId="0" applyFont="1" applyAlignment="1">
      <alignment horizontal="center"/>
    </xf>
    <xf numFmtId="0" fontId="58" fillId="0" borderId="0" xfId="0" applyFont="1" applyAlignment="1">
      <alignment horizontal="right"/>
    </xf>
    <xf numFmtId="0" fontId="27" fillId="0" borderId="0" xfId="44"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0" applyFont="1" applyAlignment="1">
      <alignment horizontal="right"/>
    </xf>
    <xf numFmtId="0" fontId="27" fillId="0" borderId="56" xfId="0" applyFont="1" applyBorder="1" applyAlignment="1">
      <alignment horizontal="left" vertical="center"/>
    </xf>
    <xf numFmtId="0" fontId="27" fillId="0" borderId="87" xfId="0" applyFont="1" applyBorder="1" applyAlignment="1">
      <alignment horizontal="center" vertical="center"/>
    </xf>
    <xf numFmtId="14" fontId="27" fillId="0" borderId="98" xfId="0" applyNumberFormat="1" applyFont="1" applyBorder="1" applyAlignment="1">
      <alignment horizontal="left" vertical="center" wrapText="1"/>
    </xf>
    <xf numFmtId="0" fontId="27" fillId="0" borderId="56" xfId="0" applyFont="1" applyBorder="1" applyAlignment="1">
      <alignment horizontal="left" vertical="center" wrapText="1"/>
    </xf>
    <xf numFmtId="0" fontId="27" fillId="0" borderId="87" xfId="0" applyFont="1" applyBorder="1" applyAlignment="1">
      <alignment horizontal="center" vertical="center" wrapText="1"/>
    </xf>
    <xf numFmtId="0" fontId="27" fillId="0" borderId="98" xfId="0" applyFont="1" applyBorder="1" applyAlignment="1">
      <alignment horizontal="center" vertical="center" wrapText="1"/>
    </xf>
    <xf numFmtId="0" fontId="60" fillId="0" borderId="0" xfId="46" applyFont="1" applyAlignment="1">
      <alignment horizontal="left" vertical="center"/>
    </xf>
    <xf numFmtId="0" fontId="58" fillId="0" borderId="0" xfId="46" applyFont="1" applyAlignment="1">
      <alignment horizontal="left"/>
    </xf>
    <xf numFmtId="0" fontId="58" fillId="0" borderId="0" xfId="46" applyFont="1" applyAlignment="1">
      <alignment horizontal="center"/>
    </xf>
    <xf numFmtId="0" fontId="58" fillId="0" borderId="0" xfId="46" applyFont="1" applyAlignment="1">
      <alignment vertical="center"/>
    </xf>
    <xf numFmtId="0" fontId="58" fillId="0" borderId="0" xfId="46" applyFont="1"/>
    <xf numFmtId="0" fontId="27" fillId="0" borderId="98" xfId="0" applyFont="1" applyBorder="1" applyAlignment="1">
      <alignment horizontal="left" vertical="center"/>
    </xf>
    <xf numFmtId="0" fontId="27" fillId="0" borderId="56" xfId="0" applyFont="1" applyBorder="1" applyAlignment="1">
      <alignment horizontal="left" vertical="center" shrinkToFit="1"/>
    </xf>
    <xf numFmtId="14" fontId="27" fillId="0" borderId="98" xfId="0" applyNumberFormat="1" applyFont="1" applyBorder="1" applyAlignment="1">
      <alignment horizontal="left" vertical="center"/>
    </xf>
    <xf numFmtId="0" fontId="61" fillId="0" borderId="0" xfId="46" applyFont="1" applyAlignment="1">
      <alignment vertical="center" wrapText="1"/>
    </xf>
    <xf numFmtId="0" fontId="61" fillId="0" borderId="0" xfId="46" applyFont="1" applyAlignment="1">
      <alignment horizontal="left" vertical="center"/>
    </xf>
    <xf numFmtId="0" fontId="58" fillId="0" borderId="0" xfId="46" applyFont="1" applyAlignment="1">
      <alignment horizontal="center" vertical="center"/>
    </xf>
    <xf numFmtId="0" fontId="58" fillId="0" borderId="0" xfId="46" applyFont="1" applyAlignment="1">
      <alignment horizontal="left" vertical="center" wrapText="1"/>
    </xf>
    <xf numFmtId="0" fontId="58" fillId="0" borderId="0" xfId="46" applyFont="1" applyAlignment="1">
      <alignment horizontal="center" vertical="center" wrapText="1"/>
    </xf>
    <xf numFmtId="176" fontId="58" fillId="0" borderId="0" xfId="46" applyNumberFormat="1" applyFont="1" applyAlignment="1">
      <alignment horizontal="center" vertical="center" shrinkToFit="1"/>
    </xf>
    <xf numFmtId="0" fontId="62" fillId="0" borderId="0" xfId="46" applyFont="1" applyAlignment="1">
      <alignment horizontal="center" vertical="center"/>
    </xf>
    <xf numFmtId="0" fontId="57" fillId="0" borderId="0" xfId="46" applyFont="1"/>
    <xf numFmtId="0" fontId="6" fillId="25" borderId="98" xfId="0" applyFont="1" applyFill="1" applyBorder="1" applyAlignment="1">
      <alignment horizontal="center" vertical="center"/>
    </xf>
    <xf numFmtId="0" fontId="6" fillId="28" borderId="98" xfId="0" applyFont="1" applyFill="1" applyBorder="1" applyAlignment="1">
      <alignment horizontal="center" vertical="center" wrapText="1"/>
    </xf>
    <xf numFmtId="0" fontId="6" fillId="0" borderId="98" xfId="0" applyFont="1" applyBorder="1" applyAlignment="1">
      <alignment horizontal="center" vertical="center" wrapText="1"/>
    </xf>
    <xf numFmtId="0" fontId="6" fillId="0" borderId="98" xfId="0" applyFont="1" applyBorder="1" applyAlignment="1">
      <alignment horizontal="justify" vertical="center" wrapText="1"/>
    </xf>
    <xf numFmtId="0" fontId="6" fillId="29" borderId="98" xfId="0" applyFont="1" applyFill="1" applyBorder="1" applyAlignment="1">
      <alignment horizontal="center" vertical="center" wrapText="1"/>
    </xf>
    <xf numFmtId="0" fontId="53" fillId="28" borderId="98" xfId="0" applyFont="1" applyFill="1" applyBorder="1" applyAlignment="1">
      <alignment horizontal="center" vertical="center" wrapText="1"/>
    </xf>
    <xf numFmtId="0" fontId="53" fillId="0" borderId="98" xfId="0" applyFont="1" applyBorder="1" applyAlignment="1">
      <alignment horizontal="center" vertical="center" wrapText="1"/>
    </xf>
    <xf numFmtId="0" fontId="46" fillId="0" borderId="0" xfId="0" applyFont="1" applyAlignment="1">
      <alignment horizontal="left" vertical="top"/>
    </xf>
    <xf numFmtId="0" fontId="44" fillId="0" borderId="0" xfId="0" applyFont="1" applyAlignment="1">
      <alignment horizontal="left" vertical="top"/>
    </xf>
    <xf numFmtId="0" fontId="44" fillId="0" borderId="0" xfId="0" applyFont="1"/>
    <xf numFmtId="0" fontId="32" fillId="0" borderId="0" xfId="0" applyFont="1" applyAlignment="1">
      <alignment horizontal="left" vertical="top"/>
    </xf>
    <xf numFmtId="0" fontId="6" fillId="30" borderId="98" xfId="0" applyFont="1" applyFill="1" applyBorder="1" applyAlignment="1">
      <alignment horizontal="center" vertical="center"/>
    </xf>
    <xf numFmtId="0" fontId="6" fillId="0" borderId="98" xfId="0" applyFont="1" applyBorder="1" applyAlignment="1">
      <alignment horizontal="left" vertical="center"/>
    </xf>
    <xf numFmtId="0" fontId="32" fillId="0" borderId="98" xfId="0" applyFont="1" applyBorder="1" applyAlignment="1">
      <alignment horizontal="left" vertical="center"/>
    </xf>
    <xf numFmtId="0" fontId="6" fillId="30" borderId="43" xfId="0" applyFont="1" applyFill="1" applyBorder="1" applyAlignment="1">
      <alignment horizontal="center" vertical="center"/>
    </xf>
    <xf numFmtId="0" fontId="6" fillId="30" borderId="41" xfId="0" applyFont="1" applyFill="1" applyBorder="1" applyAlignment="1">
      <alignment horizontal="center" vertical="center"/>
    </xf>
    <xf numFmtId="0" fontId="6" fillId="0" borderId="98" xfId="0" applyFont="1" applyBorder="1" applyAlignment="1">
      <alignment horizontal="justify" vertical="center"/>
    </xf>
    <xf numFmtId="0" fontId="63" fillId="0" borderId="56" xfId="0" applyFont="1" applyBorder="1" applyAlignment="1">
      <alignment horizontal="left" vertical="center"/>
    </xf>
    <xf numFmtId="0" fontId="63" fillId="0" borderId="98" xfId="0" applyFont="1" applyBorder="1" applyAlignment="1">
      <alignment horizontal="center" vertical="center"/>
    </xf>
    <xf numFmtId="0" fontId="63" fillId="0" borderId="98" xfId="0" applyFont="1" applyBorder="1" applyAlignment="1">
      <alignment horizontal="left" vertical="center" wrapText="1"/>
    </xf>
    <xf numFmtId="0" fontId="63" fillId="0" borderId="56" xfId="0" applyFont="1" applyBorder="1" applyAlignment="1">
      <alignment horizontal="left" vertical="center" wrapText="1"/>
    </xf>
    <xf numFmtId="0" fontId="64" fillId="0" borderId="56" xfId="0" applyFont="1" applyBorder="1" applyAlignment="1">
      <alignment horizontal="left" vertical="center"/>
    </xf>
    <xf numFmtId="0" fontId="65" fillId="0" borderId="0" xfId="45" applyFont="1" applyAlignment="1"/>
    <xf numFmtId="0" fontId="63" fillId="0" borderId="87" xfId="0" applyFont="1" applyBorder="1" applyAlignment="1">
      <alignment horizontal="center" vertical="center"/>
    </xf>
    <xf numFmtId="178" fontId="63" fillId="0" borderId="98" xfId="0" applyNumberFormat="1" applyFont="1" applyBorder="1" applyAlignment="1">
      <alignment horizontal="center" vertical="center"/>
    </xf>
    <xf numFmtId="14" fontId="63" fillId="0" borderId="98" xfId="0" applyNumberFormat="1" applyFont="1" applyBorder="1" applyAlignment="1">
      <alignment horizontal="left" vertical="center" wrapText="1"/>
    </xf>
    <xf numFmtId="0" fontId="63" fillId="0" borderId="87" xfId="0" applyFont="1" applyBorder="1" applyAlignment="1">
      <alignment horizontal="center" vertical="center" wrapText="1"/>
    </xf>
    <xf numFmtId="0" fontId="63" fillId="0" borderId="98" xfId="0" applyFont="1" applyBorder="1" applyAlignment="1">
      <alignment horizontal="center" vertical="center" wrapText="1"/>
    </xf>
    <xf numFmtId="184" fontId="63" fillId="0" borderId="98" xfId="0" applyNumberFormat="1" applyFont="1" applyBorder="1" applyAlignment="1">
      <alignment horizontal="center" vertical="center"/>
    </xf>
    <xf numFmtId="178" fontId="63" fillId="0" borderId="98" xfId="0" applyNumberFormat="1" applyFont="1" applyBorder="1" applyAlignment="1">
      <alignment horizontal="center" vertical="center" shrinkToFit="1"/>
    </xf>
    <xf numFmtId="178" fontId="63" fillId="0" borderId="101" xfId="0" applyNumberFormat="1" applyFont="1" applyBorder="1" applyAlignment="1">
      <alignment horizontal="center" vertical="center"/>
    </xf>
    <xf numFmtId="1" fontId="63" fillId="0" borderId="101" xfId="0" applyNumberFormat="1" applyFont="1" applyBorder="1" applyAlignment="1">
      <alignment horizontal="center" vertical="center"/>
    </xf>
    <xf numFmtId="0" fontId="63" fillId="0" borderId="100" xfId="0" applyFont="1" applyBorder="1" applyAlignment="1">
      <alignment horizontal="left" vertical="center" wrapText="1"/>
    </xf>
    <xf numFmtId="0" fontId="63" fillId="0" borderId="100" xfId="0" applyFont="1" applyBorder="1" applyAlignment="1">
      <alignment horizontal="left" vertical="center"/>
    </xf>
    <xf numFmtId="0" fontId="63" fillId="0" borderId="101" xfId="0" applyFont="1" applyBorder="1" applyAlignment="1">
      <alignment horizontal="center" vertical="center"/>
    </xf>
    <xf numFmtId="0" fontId="63" fillId="0" borderId="101" xfId="0" applyFont="1" applyBorder="1" applyAlignment="1">
      <alignment horizontal="left" vertical="center" wrapText="1"/>
    </xf>
    <xf numFmtId="0" fontId="63" fillId="0" borderId="102" xfId="0" applyFont="1" applyBorder="1" applyAlignment="1">
      <alignment horizontal="center" vertical="center"/>
    </xf>
    <xf numFmtId="0" fontId="63" fillId="0" borderId="102" xfId="0" applyFont="1" applyBorder="1" applyAlignment="1">
      <alignment horizontal="center" vertical="center" wrapText="1"/>
    </xf>
    <xf numFmtId="0" fontId="63" fillId="0" borderId="101" xfId="0" applyFont="1" applyBorder="1" applyAlignment="1">
      <alignment horizontal="center" vertical="center" wrapText="1"/>
    </xf>
    <xf numFmtId="1" fontId="27" fillId="0" borderId="98" xfId="0" applyNumberFormat="1" applyFont="1" applyBorder="1" applyAlignment="1">
      <alignment horizontal="center" vertical="center"/>
    </xf>
    <xf numFmtId="0" fontId="58" fillId="0" borderId="0" xfId="46" applyFont="1" applyAlignment="1">
      <alignment wrapText="1"/>
    </xf>
    <xf numFmtId="180" fontId="27" fillId="0" borderId="85" xfId="0" applyNumberFormat="1" applyFont="1" applyBorder="1" applyAlignment="1">
      <alignment vertical="center" shrinkToFit="1"/>
    </xf>
    <xf numFmtId="180" fontId="27" fillId="0" borderId="57" xfId="0" applyNumberFormat="1" applyFont="1" applyBorder="1" applyAlignment="1">
      <alignment horizontal="center" vertical="center" shrinkToFit="1"/>
    </xf>
    <xf numFmtId="180" fontId="27" fillId="0" borderId="87" xfId="0" applyNumberFormat="1" applyFont="1" applyBorder="1" applyAlignment="1">
      <alignment vertical="center" shrinkToFit="1"/>
    </xf>
    <xf numFmtId="180" fontId="27" fillId="0" borderId="56" xfId="0" applyNumberFormat="1" applyFont="1" applyBorder="1" applyAlignment="1">
      <alignment vertical="center" shrinkToFit="1"/>
    </xf>
    <xf numFmtId="180" fontId="27" fillId="0" borderId="37" xfId="0" applyNumberFormat="1" applyFont="1" applyBorder="1" applyAlignment="1">
      <alignment horizontal="center" vertical="center" shrinkToFit="1"/>
    </xf>
    <xf numFmtId="180" fontId="27" fillId="0" borderId="82" xfId="0" applyNumberFormat="1" applyFont="1" applyBorder="1" applyAlignment="1">
      <alignment horizontal="center" vertical="center" shrinkToFit="1"/>
    </xf>
    <xf numFmtId="14" fontId="27" fillId="0" borderId="56" xfId="0" applyNumberFormat="1" applyFont="1" applyBorder="1" applyAlignment="1">
      <alignment horizontal="left" vertical="center" shrinkToFit="1"/>
    </xf>
    <xf numFmtId="14" fontId="27" fillId="0" borderId="57" xfId="0" applyNumberFormat="1" applyFont="1" applyBorder="1" applyAlignment="1">
      <alignment horizontal="left" vertical="center" shrinkToFit="1"/>
    </xf>
    <xf numFmtId="14" fontId="27" fillId="0" borderId="87" xfId="0" applyNumberFormat="1" applyFont="1" applyBorder="1" applyAlignment="1">
      <alignment horizontal="left" vertical="center" shrinkToFit="1"/>
    </xf>
    <xf numFmtId="180" fontId="27" fillId="0" borderId="86" xfId="0" applyNumberFormat="1" applyFont="1" applyBorder="1" applyAlignment="1">
      <alignment vertical="center" shrinkToFit="1"/>
    </xf>
    <xf numFmtId="0" fontId="27" fillId="0" borderId="85" xfId="0" applyFont="1" applyBorder="1" applyAlignment="1">
      <alignment vertical="center" shrinkToFit="1"/>
    </xf>
    <xf numFmtId="180" fontId="27" fillId="0" borderId="88" xfId="0" applyNumberFormat="1" applyFont="1" applyBorder="1" applyAlignment="1">
      <alignment vertical="center" shrinkToFit="1"/>
    </xf>
    <xf numFmtId="180" fontId="27" fillId="0" borderId="84" xfId="0" applyNumberFormat="1" applyFont="1" applyBorder="1" applyAlignment="1">
      <alignment vertical="center" shrinkToFit="1"/>
    </xf>
    <xf numFmtId="0" fontId="27" fillId="0" borderId="98" xfId="0" applyFont="1" applyBorder="1" applyAlignment="1">
      <alignment horizontal="left" vertical="center" shrinkToFit="1"/>
    </xf>
    <xf numFmtId="0" fontId="27" fillId="0" borderId="41" xfId="0" applyFont="1" applyBorder="1" applyAlignment="1">
      <alignment horizontal="left" vertical="center" shrinkToFit="1"/>
    </xf>
    <xf numFmtId="0" fontId="27" fillId="0" borderId="43" xfId="0" applyFont="1" applyBorder="1" applyAlignment="1">
      <alignment horizontal="left" vertical="center" shrinkToFit="1"/>
    </xf>
    <xf numFmtId="0" fontId="63" fillId="0" borderId="98" xfId="0" applyFont="1" applyBorder="1" applyAlignment="1">
      <alignment horizontal="left" vertical="center" shrinkToFit="1"/>
    </xf>
    <xf numFmtId="0" fontId="63" fillId="0" borderId="56" xfId="0" applyFont="1" applyBorder="1" applyAlignment="1">
      <alignment horizontal="left" vertical="center" shrinkToFit="1"/>
    </xf>
    <xf numFmtId="0" fontId="65" fillId="0" borderId="0" xfId="0" applyFont="1"/>
    <xf numFmtId="0" fontId="65" fillId="0" borderId="0" xfId="0" applyFont="1" applyAlignment="1">
      <alignment vertical="center"/>
    </xf>
    <xf numFmtId="0" fontId="65" fillId="0" borderId="0" xfId="0" applyFont="1" applyAlignment="1">
      <alignment horizontal="left"/>
    </xf>
    <xf numFmtId="0" fontId="27" fillId="0" borderId="98" xfId="46" applyFont="1" applyBorder="1" applyAlignment="1">
      <alignment horizontal="left" vertical="center"/>
    </xf>
    <xf numFmtId="0" fontId="27" fillId="0" borderId="98" xfId="46" applyFont="1" applyBorder="1" applyAlignment="1">
      <alignment horizontal="center" vertical="center"/>
    </xf>
    <xf numFmtId="0" fontId="27" fillId="0" borderId="98" xfId="46" applyFont="1" applyBorder="1" applyAlignment="1">
      <alignment vertical="center"/>
    </xf>
    <xf numFmtId="178" fontId="27" fillId="0" borderId="98" xfId="46" applyNumberFormat="1" applyFont="1" applyBorder="1" applyAlignment="1">
      <alignment horizontal="center" vertical="center"/>
    </xf>
    <xf numFmtId="0" fontId="6" fillId="0" borderId="98" xfId="0" applyFont="1" applyBorder="1" applyAlignment="1">
      <alignment horizontal="left" vertical="center" wrapText="1"/>
    </xf>
    <xf numFmtId="0" fontId="32" fillId="0" borderId="0" xfId="0" applyFont="1"/>
    <xf numFmtId="0" fontId="66" fillId="0" borderId="0" xfId="0" applyFont="1" applyAlignment="1">
      <alignment vertical="center"/>
    </xf>
    <xf numFmtId="0" fontId="32" fillId="0" borderId="0" xfId="0" applyFont="1" applyAlignment="1">
      <alignment horizontal="left" vertical="center"/>
    </xf>
    <xf numFmtId="0" fontId="26" fillId="0" borderId="0" xfId="0" applyFont="1"/>
    <xf numFmtId="0" fontId="50" fillId="0" borderId="0" xfId="0" applyFont="1"/>
    <xf numFmtId="0" fontId="6" fillId="29" borderId="87" xfId="0" applyFont="1" applyFill="1" applyBorder="1" applyAlignment="1">
      <alignment horizontal="center" vertical="center" wrapText="1"/>
    </xf>
    <xf numFmtId="0" fontId="6" fillId="0" borderId="43" xfId="0" applyFont="1" applyBorder="1" applyAlignment="1">
      <alignment horizontal="justify" vertical="center" wrapText="1"/>
    </xf>
    <xf numFmtId="0" fontId="6" fillId="0" borderId="43" xfId="0" applyFont="1" applyBorder="1" applyAlignment="1">
      <alignment horizontal="center" vertical="center"/>
    </xf>
    <xf numFmtId="0" fontId="6" fillId="30" borderId="98" xfId="0" applyFont="1" applyFill="1" applyBorder="1" applyAlignment="1">
      <alignment horizontal="center" vertical="center" wrapText="1"/>
    </xf>
    <xf numFmtId="0" fontId="6" fillId="30" borderId="106" xfId="0" applyFont="1" applyFill="1" applyBorder="1" applyAlignment="1">
      <alignment vertical="center"/>
    </xf>
    <xf numFmtId="0" fontId="6" fillId="30" borderId="87" xfId="0" applyFont="1" applyFill="1" applyBorder="1" applyAlignment="1">
      <alignment horizontal="center" vertical="center"/>
    </xf>
    <xf numFmtId="0" fontId="6" fillId="30" borderId="88" xfId="0" applyFont="1" applyFill="1" applyBorder="1" applyAlignment="1">
      <alignment horizontal="center" vertical="center"/>
    </xf>
    <xf numFmtId="0" fontId="6" fillId="30" borderId="85" xfId="0" applyFont="1" applyFill="1" applyBorder="1" applyAlignment="1">
      <alignment horizontal="center" vertical="center"/>
    </xf>
    <xf numFmtId="0" fontId="6" fillId="0" borderId="0" xfId="0" applyFont="1" applyAlignment="1">
      <alignment horizontal="center" vertical="center" wrapText="1"/>
    </xf>
    <xf numFmtId="0" fontId="32" fillId="0" borderId="0" xfId="0" applyFont="1" applyAlignment="1">
      <alignment vertical="top" wrapText="1"/>
    </xf>
    <xf numFmtId="0" fontId="32" fillId="0" borderId="0" xfId="0" applyFont="1" applyAlignment="1">
      <alignment wrapText="1"/>
    </xf>
    <xf numFmtId="0" fontId="6" fillId="0" borderId="0" xfId="42" applyFont="1">
      <alignment vertical="center"/>
    </xf>
    <xf numFmtId="0" fontId="6" fillId="0" borderId="0" xfId="42" applyFont="1" applyAlignment="1"/>
    <xf numFmtId="0" fontId="6" fillId="0" borderId="70" xfId="42" applyFont="1" applyBorder="1" applyAlignment="1">
      <alignment horizontal="center" vertical="center"/>
    </xf>
    <xf numFmtId="1" fontId="6" fillId="0" borderId="75" xfId="42" applyNumberFormat="1" applyFont="1" applyBorder="1" applyAlignment="1">
      <alignment horizontal="center" vertical="center"/>
    </xf>
    <xf numFmtId="0" fontId="6" fillId="0" borderId="75" xfId="42" applyFont="1" applyBorder="1" applyAlignment="1">
      <alignment horizontal="center" vertical="center"/>
    </xf>
    <xf numFmtId="0" fontId="6" fillId="0" borderId="78" xfId="42" applyFont="1" applyBorder="1" applyAlignment="1">
      <alignment horizontal="center" vertical="center"/>
    </xf>
    <xf numFmtId="182" fontId="6" fillId="26" borderId="87" xfId="42" applyNumberFormat="1" applyFont="1" applyFill="1" applyBorder="1" applyAlignment="1">
      <alignment horizontal="center" vertical="center"/>
    </xf>
    <xf numFmtId="0" fontId="6" fillId="26" borderId="50" xfId="42" applyFont="1" applyFill="1" applyBorder="1" applyAlignment="1">
      <alignment horizontal="center" vertical="center"/>
    </xf>
    <xf numFmtId="0" fontId="6" fillId="26" borderId="71" xfId="42" applyFont="1" applyFill="1" applyBorder="1" applyAlignment="1">
      <alignment horizontal="center" vertical="center" wrapText="1"/>
    </xf>
    <xf numFmtId="0" fontId="6" fillId="26" borderId="40" xfId="42" applyFont="1" applyFill="1" applyBorder="1" applyAlignment="1">
      <alignment horizontal="center" vertical="center" wrapText="1"/>
    </xf>
    <xf numFmtId="0" fontId="6" fillId="26" borderId="52" xfId="42" applyFont="1" applyFill="1" applyBorder="1" applyAlignment="1">
      <alignment horizontal="center" vertical="center" wrapText="1"/>
    </xf>
    <xf numFmtId="0" fontId="6" fillId="26" borderId="44" xfId="42" applyFont="1" applyFill="1" applyBorder="1" applyAlignment="1">
      <alignment horizontal="center" vertical="center" wrapText="1"/>
    </xf>
    <xf numFmtId="0" fontId="6" fillId="26" borderId="12" xfId="42" applyFont="1" applyFill="1" applyBorder="1" applyAlignment="1">
      <alignment horizontal="center" vertical="center" wrapText="1"/>
    </xf>
    <xf numFmtId="0" fontId="6" fillId="26" borderId="72" xfId="42" applyFont="1" applyFill="1" applyBorder="1" applyAlignment="1">
      <alignment horizontal="center" vertical="center" wrapText="1"/>
    </xf>
    <xf numFmtId="0" fontId="6" fillId="0" borderId="73" xfId="42" applyFont="1" applyBorder="1" applyAlignment="1">
      <alignment horizontal="center" vertical="center"/>
    </xf>
    <xf numFmtId="0" fontId="6" fillId="0" borderId="25" xfId="42" applyFont="1" applyBorder="1" applyAlignment="1">
      <alignment horizontal="left" vertical="center"/>
    </xf>
    <xf numFmtId="0" fontId="6" fillId="0" borderId="19" xfId="42" applyFont="1" applyBorder="1" applyAlignment="1">
      <alignment horizontal="left" vertical="center"/>
    </xf>
    <xf numFmtId="177" fontId="6" fillId="0" borderId="74" xfId="42" applyNumberFormat="1" applyFont="1" applyBorder="1" applyAlignment="1">
      <alignment horizontal="center" vertical="center"/>
    </xf>
    <xf numFmtId="1" fontId="6" fillId="0" borderId="14" xfId="0" applyNumberFormat="1" applyFont="1" applyBorder="1" applyAlignment="1">
      <alignment horizontal="center" vertical="center"/>
    </xf>
    <xf numFmtId="178" fontId="6" fillId="0" borderId="25" xfId="42" applyNumberFormat="1" applyFont="1" applyBorder="1" applyAlignment="1">
      <alignment horizontal="center" vertical="center"/>
    </xf>
    <xf numFmtId="1" fontId="6" fillId="0" borderId="25" xfId="0" applyNumberFormat="1" applyFont="1" applyBorder="1" applyAlignment="1">
      <alignment horizontal="center" vertical="center"/>
    </xf>
    <xf numFmtId="180" fontId="6" fillId="0" borderId="75" xfId="42" applyNumberFormat="1" applyFont="1" applyBorder="1" applyAlignment="1">
      <alignment horizontal="center" vertical="center"/>
    </xf>
    <xf numFmtId="177" fontId="6" fillId="0" borderId="74" xfId="42" applyNumberFormat="1" applyFont="1" applyBorder="1">
      <alignment vertical="center"/>
    </xf>
    <xf numFmtId="0" fontId="6" fillId="0" borderId="74" xfId="42" applyFont="1" applyBorder="1" applyAlignment="1">
      <alignment horizontal="center" vertical="center"/>
    </xf>
    <xf numFmtId="0" fontId="6" fillId="0" borderId="76" xfId="42" applyFont="1" applyBorder="1" applyAlignment="1">
      <alignment horizontal="center" vertical="center"/>
    </xf>
    <xf numFmtId="0" fontId="6" fillId="0" borderId="77" xfId="42" applyFont="1" applyBorder="1" applyAlignment="1">
      <alignment horizontal="left" vertical="center"/>
    </xf>
    <xf numFmtId="0" fontId="6" fillId="0" borderId="55" xfId="42" applyFont="1" applyBorder="1" applyAlignment="1">
      <alignment horizontal="left" vertical="center"/>
    </xf>
    <xf numFmtId="177" fontId="6" fillId="0" borderId="76" xfId="42" applyNumberFormat="1" applyFont="1" applyBorder="1" applyAlignment="1">
      <alignment horizontal="center" vertical="center"/>
    </xf>
    <xf numFmtId="1" fontId="6" fillId="0" borderId="61" xfId="0" applyNumberFormat="1" applyFont="1" applyBorder="1" applyAlignment="1">
      <alignment horizontal="center" vertical="center"/>
    </xf>
    <xf numFmtId="178" fontId="6" fillId="0" borderId="77" xfId="42" applyNumberFormat="1" applyFont="1" applyBorder="1" applyAlignment="1">
      <alignment horizontal="center" vertical="center"/>
    </xf>
    <xf numFmtId="1" fontId="6" fillId="0" borderId="77" xfId="0" applyNumberFormat="1" applyFont="1" applyBorder="1" applyAlignment="1">
      <alignment horizontal="center" vertical="center"/>
    </xf>
    <xf numFmtId="180" fontId="6" fillId="0" borderId="78" xfId="42" applyNumberFormat="1" applyFont="1" applyBorder="1" applyAlignment="1">
      <alignment horizontal="center" vertical="center"/>
    </xf>
    <xf numFmtId="177" fontId="6" fillId="0" borderId="76" xfId="42" applyNumberFormat="1" applyFont="1" applyBorder="1">
      <alignment vertical="center"/>
    </xf>
    <xf numFmtId="0" fontId="6" fillId="0" borderId="80" xfId="42" applyFont="1" applyBorder="1" applyAlignment="1">
      <alignment horizontal="center" vertical="center"/>
    </xf>
    <xf numFmtId="0" fontId="6" fillId="0" borderId="26" xfId="42" applyFont="1" applyBorder="1" applyAlignment="1">
      <alignment horizontal="left" vertical="center"/>
    </xf>
    <xf numFmtId="0" fontId="6" fillId="0" borderId="20" xfId="42" applyFont="1" applyBorder="1" applyAlignment="1">
      <alignment horizontal="left" vertical="center"/>
    </xf>
    <xf numFmtId="178" fontId="32" fillId="0" borderId="80" xfId="42" applyNumberFormat="1" applyFont="1" applyBorder="1" applyAlignment="1">
      <alignment horizontal="center" vertical="center"/>
    </xf>
    <xf numFmtId="1" fontId="6" fillId="0" borderId="27" xfId="0" applyNumberFormat="1" applyFont="1" applyBorder="1" applyAlignment="1">
      <alignment horizontal="center" vertical="center"/>
    </xf>
    <xf numFmtId="178" fontId="6" fillId="0" borderId="26" xfId="42" applyNumberFormat="1" applyFont="1" applyBorder="1" applyAlignment="1">
      <alignment horizontal="center" vertical="center"/>
    </xf>
    <xf numFmtId="178" fontId="6" fillId="0" borderId="18" xfId="0" applyNumberFormat="1" applyFont="1" applyBorder="1" applyAlignment="1">
      <alignment horizontal="center" vertical="center"/>
    </xf>
    <xf numFmtId="180" fontId="6" fillId="0" borderId="81" xfId="42" applyNumberFormat="1" applyFont="1" applyBorder="1" applyAlignment="1">
      <alignment horizontal="center" vertical="center"/>
    </xf>
    <xf numFmtId="177" fontId="6" fillId="0" borderId="80" xfId="42" applyNumberFormat="1" applyFont="1" applyBorder="1">
      <alignment vertical="center"/>
    </xf>
    <xf numFmtId="0" fontId="49" fillId="0" borderId="82" xfId="42" applyFont="1" applyBorder="1">
      <alignment vertical="center"/>
    </xf>
    <xf numFmtId="0" fontId="6" fillId="0" borderId="48" xfId="42" applyFont="1" applyBorder="1" applyAlignment="1">
      <alignment horizontal="center" vertical="center"/>
    </xf>
    <xf numFmtId="0" fontId="6" fillId="0" borderId="60" xfId="42" applyFont="1" applyBorder="1" applyAlignment="1">
      <alignment horizontal="center" vertical="center"/>
    </xf>
    <xf numFmtId="0" fontId="35" fillId="0" borderId="0" xfId="42" applyFont="1" applyAlignment="1"/>
    <xf numFmtId="0" fontId="6" fillId="26" borderId="51" xfId="42" applyFont="1" applyFill="1" applyBorder="1" applyAlignment="1">
      <alignment horizontal="center" vertical="center"/>
    </xf>
    <xf numFmtId="0" fontId="6" fillId="0" borderId="96" xfId="42" applyFont="1" applyBorder="1" applyAlignment="1">
      <alignment horizontal="center" vertical="center"/>
    </xf>
    <xf numFmtId="0" fontId="6" fillId="0" borderId="21" xfId="42" applyFont="1" applyBorder="1">
      <alignment vertical="center"/>
    </xf>
    <xf numFmtId="0" fontId="6" fillId="0" borderId="23" xfId="42" applyFont="1" applyBorder="1" applyAlignment="1">
      <alignment vertical="center" shrinkToFit="1"/>
    </xf>
    <xf numFmtId="177" fontId="6" fillId="0" borderId="73" xfId="42" applyNumberFormat="1" applyFont="1" applyBorder="1" applyAlignment="1">
      <alignment horizontal="center" vertical="center" shrinkToFit="1"/>
    </xf>
    <xf numFmtId="178" fontId="6" fillId="0" borderId="24" xfId="42" applyNumberFormat="1" applyFont="1" applyBorder="1" applyAlignment="1">
      <alignment horizontal="center" vertical="center"/>
    </xf>
    <xf numFmtId="177" fontId="6" fillId="0" borderId="97" xfId="42" applyNumberFormat="1" applyFont="1" applyBorder="1" applyAlignment="1">
      <alignment horizontal="left" vertical="center"/>
    </xf>
    <xf numFmtId="0" fontId="6" fillId="0" borderId="14" xfId="42" applyFont="1" applyBorder="1">
      <alignment vertical="center"/>
    </xf>
    <xf numFmtId="0" fontId="6" fillId="0" borderId="15" xfId="42" applyFont="1" applyBorder="1" applyAlignment="1">
      <alignment vertical="center" shrinkToFit="1"/>
    </xf>
    <xf numFmtId="177" fontId="6" fillId="0" borderId="74" xfId="42" applyNumberFormat="1" applyFont="1" applyBorder="1" applyAlignment="1">
      <alignment horizontal="center" vertical="center" shrinkToFit="1"/>
    </xf>
    <xf numFmtId="177" fontId="6" fillId="0" borderId="75" xfId="42" applyNumberFormat="1" applyFont="1" applyBorder="1" applyAlignment="1">
      <alignment horizontal="left" vertical="center"/>
    </xf>
    <xf numFmtId="0" fontId="6" fillId="0" borderId="19" xfId="42" applyFont="1" applyBorder="1" applyAlignment="1">
      <alignment vertical="center" shrinkToFit="1"/>
    </xf>
    <xf numFmtId="0" fontId="6" fillId="0" borderId="27" xfId="42" applyFont="1" applyBorder="1">
      <alignment vertical="center"/>
    </xf>
    <xf numFmtId="0" fontId="6" fillId="0" borderId="20" xfId="42" applyFont="1" applyBorder="1" applyAlignment="1">
      <alignment vertical="center" shrinkToFit="1"/>
    </xf>
    <xf numFmtId="177" fontId="6" fillId="0" borderId="80" xfId="42" applyNumberFormat="1" applyFont="1" applyBorder="1" applyAlignment="1">
      <alignment horizontal="center" vertical="center" shrinkToFit="1"/>
    </xf>
    <xf numFmtId="177" fontId="6" fillId="0" borderId="81" xfId="42" applyNumberFormat="1" applyFont="1" applyBorder="1" applyAlignment="1">
      <alignment horizontal="left" vertical="center"/>
    </xf>
    <xf numFmtId="0" fontId="6" fillId="0" borderId="92" xfId="42" applyFont="1" applyBorder="1" applyAlignment="1">
      <alignment horizontal="center" vertical="center"/>
    </xf>
    <xf numFmtId="0" fontId="6" fillId="0" borderId="28" xfId="42" applyFont="1" applyBorder="1">
      <alignment vertical="center"/>
    </xf>
    <xf numFmtId="177" fontId="6" fillId="0" borderId="93" xfId="42" applyNumberFormat="1" applyFont="1" applyBorder="1" applyAlignment="1">
      <alignment horizontal="center" vertical="center" shrinkToFit="1"/>
    </xf>
    <xf numFmtId="178" fontId="6" fillId="0" borderId="33" xfId="42" applyNumberFormat="1" applyFont="1" applyBorder="1" applyAlignment="1">
      <alignment horizontal="center" vertical="center"/>
    </xf>
    <xf numFmtId="177" fontId="6" fillId="0" borderId="95" xfId="42" applyNumberFormat="1" applyFont="1" applyBorder="1" applyAlignment="1">
      <alignment horizontal="left" vertical="center"/>
    </xf>
    <xf numFmtId="0" fontId="6" fillId="0" borderId="32" xfId="42" applyFont="1" applyBorder="1" applyAlignment="1">
      <alignment vertical="center" wrapText="1" shrinkToFit="1"/>
    </xf>
    <xf numFmtId="0" fontId="6" fillId="0" borderId="20" xfId="42" applyFont="1" applyBorder="1" applyAlignment="1">
      <alignment vertical="center" wrapText="1" shrinkToFit="1"/>
    </xf>
    <xf numFmtId="0" fontId="6" fillId="0" borderId="51" xfId="42" applyFont="1" applyBorder="1" applyAlignment="1">
      <alignment horizontal="center" vertical="center"/>
    </xf>
    <xf numFmtId="1" fontId="6" fillId="0" borderId="74" xfId="42" applyNumberFormat="1" applyFont="1" applyBorder="1" applyAlignment="1">
      <alignment horizontal="center" vertical="center"/>
    </xf>
    <xf numFmtId="9" fontId="6" fillId="26" borderId="98" xfId="42" applyNumberFormat="1" applyFont="1" applyFill="1" applyBorder="1" applyAlignment="1">
      <alignment horizontal="center" vertical="center"/>
    </xf>
    <xf numFmtId="181" fontId="6" fillId="0" borderId="24" xfId="42" applyNumberFormat="1" applyFont="1" applyBorder="1" applyAlignment="1">
      <alignment horizontal="center" vertical="center"/>
    </xf>
    <xf numFmtId="178" fontId="6" fillId="0" borderId="23" xfId="42" applyNumberFormat="1" applyFont="1" applyBorder="1" applyAlignment="1">
      <alignment horizontal="center" vertical="center"/>
    </xf>
    <xf numFmtId="180" fontId="6" fillId="0" borderId="94" xfId="42" applyNumberFormat="1" applyFont="1" applyBorder="1" applyAlignment="1">
      <alignment horizontal="center" vertical="center"/>
    </xf>
    <xf numFmtId="178" fontId="6" fillId="0" borderId="21" xfId="42" applyNumberFormat="1" applyFont="1" applyBorder="1" applyAlignment="1">
      <alignment horizontal="center" vertical="center"/>
    </xf>
    <xf numFmtId="178" fontId="6" fillId="0" borderId="22" xfId="42" applyNumberFormat="1" applyFont="1" applyBorder="1" applyAlignment="1">
      <alignment horizontal="center" vertical="center"/>
    </xf>
    <xf numFmtId="180" fontId="6" fillId="0" borderId="93" xfId="42" applyNumberFormat="1" applyFont="1" applyBorder="1" applyAlignment="1">
      <alignment horizontal="center" vertical="center"/>
    </xf>
    <xf numFmtId="178" fontId="6" fillId="0" borderId="15" xfId="42" applyNumberFormat="1" applyFont="1" applyBorder="1" applyAlignment="1">
      <alignment horizontal="center" vertical="center"/>
    </xf>
    <xf numFmtId="180" fontId="6" fillId="0" borderId="13" xfId="42" applyNumberFormat="1" applyFont="1" applyBorder="1" applyAlignment="1">
      <alignment horizontal="center" vertical="center"/>
    </xf>
    <xf numFmtId="180" fontId="6" fillId="0" borderId="49" xfId="42" applyNumberFormat="1" applyFont="1" applyBorder="1" applyAlignment="1">
      <alignment horizontal="center" vertical="center"/>
    </xf>
    <xf numFmtId="178" fontId="6" fillId="0" borderId="14" xfId="42" applyNumberFormat="1" applyFont="1" applyBorder="1" applyAlignment="1">
      <alignment horizontal="center" vertical="center"/>
    </xf>
    <xf numFmtId="178" fontId="6" fillId="0" borderId="19" xfId="42" applyNumberFormat="1" applyFont="1" applyBorder="1" applyAlignment="1">
      <alignment horizontal="center" vertical="center"/>
    </xf>
    <xf numFmtId="180" fontId="6" fillId="0" borderId="74" xfId="42" applyNumberFormat="1" applyFont="1" applyBorder="1" applyAlignment="1">
      <alignment horizontal="center" vertical="center"/>
    </xf>
    <xf numFmtId="181" fontId="6" fillId="0" borderId="25" xfId="42" applyNumberFormat="1" applyFont="1" applyBorder="1" applyAlignment="1">
      <alignment horizontal="center" vertical="center"/>
    </xf>
    <xf numFmtId="181" fontId="6" fillId="0" borderId="26" xfId="42" applyNumberFormat="1" applyFont="1" applyBorder="1" applyAlignment="1">
      <alignment horizontal="center" vertical="center"/>
    </xf>
    <xf numFmtId="178" fontId="6" fillId="0" borderId="18" xfId="42" applyNumberFormat="1" applyFont="1" applyBorder="1" applyAlignment="1">
      <alignment horizontal="center" vertical="center"/>
    </xf>
    <xf numFmtId="180" fontId="6" fillId="0" borderId="16" xfId="42" quotePrefix="1" applyNumberFormat="1" applyFont="1" applyBorder="1" applyAlignment="1">
      <alignment horizontal="center" vertical="center"/>
    </xf>
    <xf numFmtId="178" fontId="6" fillId="0" borderId="27" xfId="42" applyNumberFormat="1" applyFont="1" applyBorder="1" applyAlignment="1">
      <alignment horizontal="center" vertical="center"/>
    </xf>
    <xf numFmtId="178" fontId="6" fillId="0" borderId="20" xfId="42" applyNumberFormat="1" applyFont="1" applyBorder="1" applyAlignment="1">
      <alignment horizontal="center" vertical="center"/>
    </xf>
    <xf numFmtId="180" fontId="6" fillId="0" borderId="80" xfId="42" applyNumberFormat="1" applyFont="1" applyBorder="1" applyAlignment="1">
      <alignment horizontal="center" vertical="center"/>
    </xf>
    <xf numFmtId="181" fontId="6" fillId="0" borderId="28" xfId="42" applyNumberFormat="1" applyFont="1" applyBorder="1" applyAlignment="1">
      <alignment horizontal="center" vertical="center"/>
    </xf>
    <xf numFmtId="178" fontId="6" fillId="0" borderId="29" xfId="42" applyNumberFormat="1" applyFont="1" applyBorder="1" applyAlignment="1">
      <alignment horizontal="center" vertical="center"/>
    </xf>
    <xf numFmtId="0" fontId="6" fillId="0" borderId="29" xfId="42" applyFont="1" applyBorder="1" applyAlignment="1">
      <alignment horizontal="center" vertical="center"/>
    </xf>
    <xf numFmtId="178" fontId="6" fillId="0" borderId="28" xfId="42" applyNumberFormat="1" applyFont="1" applyBorder="1" applyAlignment="1">
      <alignment horizontal="center" vertical="center"/>
    </xf>
    <xf numFmtId="178" fontId="6" fillId="0" borderId="34" xfId="42" applyNumberFormat="1" applyFont="1" applyBorder="1" applyAlignment="1">
      <alignment horizontal="center" vertical="center"/>
    </xf>
    <xf numFmtId="181" fontId="6" fillId="0" borderId="27" xfId="42" applyNumberFormat="1" applyFont="1" applyBorder="1" applyAlignment="1">
      <alignment horizontal="center" vertical="center"/>
    </xf>
    <xf numFmtId="178" fontId="6" fillId="0" borderId="16" xfId="42" applyNumberFormat="1" applyFont="1" applyBorder="1" applyAlignment="1">
      <alignment horizontal="center" vertical="center"/>
    </xf>
    <xf numFmtId="0" fontId="6" fillId="0" borderId="18" xfId="42" applyFont="1" applyBorder="1" applyAlignment="1">
      <alignment horizontal="center" vertical="center"/>
    </xf>
    <xf numFmtId="180" fontId="6" fillId="0" borderId="20" xfId="42" applyNumberFormat="1" applyFont="1" applyBorder="1" applyAlignment="1">
      <alignment horizontal="center" vertical="center"/>
    </xf>
    <xf numFmtId="0" fontId="6" fillId="26" borderId="61" xfId="42" applyFont="1" applyFill="1" applyBorder="1" applyAlignment="1">
      <alignment horizontal="center" vertical="center" wrapText="1"/>
    </xf>
    <xf numFmtId="0" fontId="6" fillId="26" borderId="62" xfId="42" applyFont="1" applyFill="1" applyBorder="1" applyAlignment="1">
      <alignment horizontal="center" vertical="center" wrapText="1"/>
    </xf>
    <xf numFmtId="0" fontId="6" fillId="26" borderId="55" xfId="42" applyFont="1" applyFill="1" applyBorder="1" applyAlignment="1">
      <alignment horizontal="center" vertical="center" wrapText="1"/>
    </xf>
    <xf numFmtId="0" fontId="6" fillId="26" borderId="76" xfId="42" applyFont="1" applyFill="1" applyBorder="1" applyAlignment="1">
      <alignment horizontal="center" vertical="center" wrapText="1"/>
    </xf>
    <xf numFmtId="180" fontId="6" fillId="0" borderId="17" xfId="42" applyNumberFormat="1" applyFont="1" applyBorder="1" applyAlignment="1">
      <alignment horizontal="center" vertical="center"/>
    </xf>
    <xf numFmtId="180" fontId="6" fillId="0" borderId="107" xfId="42" applyNumberFormat="1" applyFont="1" applyBorder="1" applyAlignment="1">
      <alignment horizontal="center" vertical="center"/>
    </xf>
    <xf numFmtId="180" fontId="6" fillId="0" borderId="73" xfId="42" applyNumberFormat="1" applyFont="1" applyBorder="1" applyAlignment="1">
      <alignment horizontal="center" vertical="center"/>
    </xf>
    <xf numFmtId="0" fontId="6" fillId="26" borderId="91" xfId="42" applyFont="1" applyFill="1" applyBorder="1" applyAlignment="1">
      <alignment horizontal="center" vertical="center" wrapText="1"/>
    </xf>
    <xf numFmtId="0" fontId="32" fillId="26" borderId="109" xfId="42" applyFont="1" applyFill="1" applyBorder="1" applyAlignment="1">
      <alignment horizontal="center" vertical="center" wrapText="1"/>
    </xf>
    <xf numFmtId="0" fontId="50" fillId="0" borderId="0" xfId="42" applyFont="1" applyAlignment="1"/>
    <xf numFmtId="0" fontId="70" fillId="0" borderId="0" xfId="42" applyFont="1">
      <alignment vertical="center"/>
    </xf>
    <xf numFmtId="0" fontId="71" fillId="0" borderId="0" xfId="42" applyFont="1">
      <alignment vertical="center"/>
    </xf>
    <xf numFmtId="180" fontId="6" fillId="0" borderId="49" xfId="0" applyNumberFormat="1" applyFont="1" applyBorder="1" applyAlignment="1">
      <alignment horizontal="center" vertical="center"/>
    </xf>
    <xf numFmtId="180" fontId="6" fillId="0" borderId="79" xfId="0" applyNumberFormat="1" applyFont="1" applyBorder="1" applyAlignment="1">
      <alignment horizontal="center" vertical="center"/>
    </xf>
    <xf numFmtId="180" fontId="6" fillId="0" borderId="59" xfId="0" applyNumberFormat="1" applyFont="1" applyBorder="1" applyAlignment="1">
      <alignment horizontal="center" vertical="center"/>
    </xf>
    <xf numFmtId="180" fontId="43" fillId="0" borderId="0" xfId="42" applyNumberFormat="1" applyFont="1" applyAlignment="1">
      <alignment horizontal="center" vertical="center"/>
    </xf>
    <xf numFmtId="178" fontId="6" fillId="0" borderId="77" xfId="0" applyNumberFormat="1" applyFont="1" applyBorder="1" applyAlignment="1">
      <alignment horizontal="center" vertical="center"/>
    </xf>
    <xf numFmtId="0" fontId="73" fillId="0" borderId="14" xfId="42" applyFont="1" applyBorder="1">
      <alignment vertical="center"/>
    </xf>
    <xf numFmtId="0" fontId="73" fillId="0" borderId="15" xfId="42" applyFont="1" applyBorder="1" applyAlignment="1">
      <alignment vertical="center" shrinkToFit="1"/>
    </xf>
    <xf numFmtId="0" fontId="73" fillId="0" borderId="19" xfId="42" applyFont="1" applyBorder="1" applyAlignment="1">
      <alignment vertical="center" shrinkToFit="1"/>
    </xf>
    <xf numFmtId="0" fontId="75" fillId="0" borderId="82" xfId="43" applyFont="1" applyBorder="1" applyAlignment="1">
      <alignment horizontal="left"/>
    </xf>
    <xf numFmtId="0" fontId="27" fillId="0" borderId="98" xfId="46" applyFont="1" applyBorder="1" applyAlignment="1">
      <alignment horizontal="left" vertical="center" shrinkToFit="1"/>
    </xf>
    <xf numFmtId="0" fontId="68" fillId="0" borderId="56" xfId="0" applyFont="1" applyBorder="1" applyAlignment="1">
      <alignment horizontal="left" vertical="center" shrinkToFit="1"/>
    </xf>
    <xf numFmtId="0" fontId="77" fillId="0" borderId="21" xfId="42" applyFont="1" applyBorder="1">
      <alignment vertical="center"/>
    </xf>
    <xf numFmtId="0" fontId="64" fillId="0" borderId="0" xfId="0" applyFont="1"/>
    <xf numFmtId="0" fontId="68" fillId="30" borderId="98" xfId="0" applyFont="1" applyFill="1" applyBorder="1" applyAlignment="1">
      <alignment horizontal="center" vertical="center" wrapText="1"/>
    </xf>
    <xf numFmtId="0" fontId="68" fillId="0" borderId="98" xfId="0" applyFont="1" applyBorder="1" applyAlignment="1">
      <alignment horizontal="justify" vertical="center" wrapText="1"/>
    </xf>
    <xf numFmtId="0" fontId="68" fillId="0" borderId="41" xfId="0" applyFont="1" applyBorder="1" applyAlignment="1">
      <alignment horizontal="justify" vertical="center" wrapText="1"/>
    </xf>
    <xf numFmtId="0" fontId="68" fillId="0" borderId="43" xfId="0" applyFont="1" applyBorder="1" applyAlignment="1">
      <alignment horizontal="justify" vertical="center" wrapText="1"/>
    </xf>
    <xf numFmtId="0" fontId="68" fillId="0" borderId="42" xfId="0" applyFont="1" applyBorder="1" applyAlignment="1">
      <alignment horizontal="justify" vertical="center" wrapText="1"/>
    </xf>
    <xf numFmtId="0" fontId="68" fillId="0" borderId="98" xfId="0" applyFont="1" applyBorder="1" applyAlignment="1">
      <alignment horizontal="center" vertical="center" wrapText="1"/>
    </xf>
    <xf numFmtId="185" fontId="68" fillId="0" borderId="98" xfId="47" applyNumberFormat="1" applyFont="1" applyBorder="1" applyAlignment="1">
      <alignment horizontal="center" vertical="center" wrapText="1"/>
    </xf>
    <xf numFmtId="0" fontId="80" fillId="0" borderId="0" xfId="0" applyFont="1" applyAlignment="1">
      <alignment vertical="center"/>
    </xf>
    <xf numFmtId="0" fontId="6" fillId="28" borderId="41" xfId="0" applyFont="1" applyFill="1" applyBorder="1" applyAlignment="1">
      <alignment horizontal="center" vertical="center" wrapText="1"/>
    </xf>
    <xf numFmtId="0" fontId="6" fillId="28" borderId="43" xfId="0" applyFont="1" applyFill="1" applyBorder="1" applyAlignment="1">
      <alignment horizontal="center" vertical="center" wrapText="1"/>
    </xf>
    <xf numFmtId="0" fontId="32" fillId="0" borderId="0" xfId="0" applyFont="1" applyAlignment="1">
      <alignment horizontal="left" vertical="top" wrapText="1"/>
    </xf>
    <xf numFmtId="0" fontId="6" fillId="28" borderId="98" xfId="0" applyFont="1" applyFill="1" applyBorder="1" applyAlignment="1">
      <alignment horizontal="center" vertical="center" wrapText="1"/>
    </xf>
    <xf numFmtId="0" fontId="6" fillId="0" borderId="98" xfId="0" applyFont="1" applyBorder="1" applyAlignment="1">
      <alignment horizontal="center" vertical="center" wrapText="1"/>
    </xf>
    <xf numFmtId="0" fontId="32" fillId="0" borderId="105" xfId="0" applyFont="1" applyBorder="1" applyAlignment="1">
      <alignment horizontal="left" vertical="center"/>
    </xf>
    <xf numFmtId="0" fontId="32" fillId="0" borderId="0" xfId="0" applyFont="1" applyAlignment="1">
      <alignment horizontal="left" vertical="center" wrapText="1"/>
    </xf>
    <xf numFmtId="0" fontId="6" fillId="29" borderId="41" xfId="0" applyFont="1" applyFill="1" applyBorder="1" applyAlignment="1">
      <alignment horizontal="center" vertical="center" wrapText="1"/>
    </xf>
    <xf numFmtId="0" fontId="6" fillId="29" borderId="42" xfId="0" applyFont="1" applyFill="1" applyBorder="1" applyAlignment="1">
      <alignment horizontal="center" vertical="center"/>
    </xf>
    <xf numFmtId="0" fontId="6" fillId="29" borderId="43" xfId="0" applyFont="1" applyFill="1" applyBorder="1" applyAlignment="1">
      <alignment horizontal="center" vertical="center"/>
    </xf>
    <xf numFmtId="0" fontId="32" fillId="0" borderId="0" xfId="0" applyFont="1" applyAlignment="1">
      <alignment horizontal="left" vertical="center"/>
    </xf>
    <xf numFmtId="0" fontId="6" fillId="29" borderId="43" xfId="0" applyFont="1" applyFill="1" applyBorder="1" applyAlignment="1">
      <alignment horizontal="center" vertical="center" wrapText="1"/>
    </xf>
    <xf numFmtId="0" fontId="6" fillId="29" borderId="42" xfId="0" applyFont="1" applyFill="1" applyBorder="1" applyAlignment="1">
      <alignment horizontal="center" vertical="center" wrapText="1"/>
    </xf>
    <xf numFmtId="0" fontId="32" fillId="0" borderId="0" xfId="0" applyFont="1" applyAlignment="1">
      <alignment horizontal="left"/>
    </xf>
    <xf numFmtId="0" fontId="6" fillId="30" borderId="98" xfId="0" applyFont="1" applyFill="1" applyBorder="1" applyAlignment="1">
      <alignment horizontal="center" vertical="center"/>
    </xf>
    <xf numFmtId="0" fontId="6" fillId="0" borderId="98" xfId="0" applyFont="1" applyBorder="1" applyAlignment="1">
      <alignment horizontal="center" vertical="center"/>
    </xf>
    <xf numFmtId="0" fontId="6" fillId="30" borderId="87" xfId="0" applyFont="1" applyFill="1" applyBorder="1" applyAlignment="1">
      <alignment horizontal="center" vertical="center"/>
    </xf>
    <xf numFmtId="0" fontId="68" fillId="30" borderId="98" xfId="0" applyFont="1" applyFill="1" applyBorder="1" applyAlignment="1">
      <alignment horizontal="center" vertical="center" wrapText="1"/>
    </xf>
    <xf numFmtId="0" fontId="68" fillId="30" borderId="41" xfId="0" applyFont="1" applyFill="1" applyBorder="1" applyAlignment="1">
      <alignment horizontal="center" vertical="center" wrapText="1"/>
    </xf>
    <xf numFmtId="0" fontId="68" fillId="30" borderId="43" xfId="0" applyFont="1" applyFill="1" applyBorder="1" applyAlignment="1">
      <alignment horizontal="center" vertical="center" wrapText="1"/>
    </xf>
    <xf numFmtId="0" fontId="32" fillId="0" borderId="0" xfId="0" applyFont="1" applyAlignment="1">
      <alignment horizontal="justify" vertical="top" wrapText="1"/>
    </xf>
    <xf numFmtId="0" fontId="6" fillId="0" borderId="98" xfId="0" applyFont="1" applyBorder="1" applyAlignment="1">
      <alignment horizontal="left" vertical="center" wrapText="1"/>
    </xf>
    <xf numFmtId="0" fontId="6" fillId="0" borderId="45"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1" xfId="0" applyFont="1" applyBorder="1" applyAlignment="1">
      <alignment vertical="center" wrapText="1"/>
    </xf>
    <xf numFmtId="0" fontId="6" fillId="25" borderId="41" xfId="0" applyFont="1" applyFill="1" applyBorder="1" applyAlignment="1">
      <alignment horizontal="center" vertical="center" wrapText="1"/>
    </xf>
    <xf numFmtId="0" fontId="6" fillId="25" borderId="67" xfId="0" applyFont="1" applyFill="1" applyBorder="1" applyAlignment="1">
      <alignment horizontal="center" vertical="center" wrapText="1"/>
    </xf>
    <xf numFmtId="0" fontId="6" fillId="25" borderId="65" xfId="0" applyFont="1" applyFill="1" applyBorder="1" applyAlignment="1">
      <alignment horizontal="center" vertical="center" wrapText="1"/>
    </xf>
    <xf numFmtId="0" fontId="6" fillId="25" borderId="66" xfId="0" applyFont="1" applyFill="1" applyBorder="1" applyAlignment="1">
      <alignment horizontal="center" vertical="center" wrapText="1"/>
    </xf>
    <xf numFmtId="0" fontId="6" fillId="25" borderId="46" xfId="0" applyFont="1" applyFill="1" applyBorder="1" applyAlignment="1">
      <alignment horizontal="center" vertical="center" wrapText="1"/>
    </xf>
    <xf numFmtId="0" fontId="6" fillId="25" borderId="47"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6" fillId="25" borderId="12" xfId="0" applyFont="1" applyFill="1" applyBorder="1" applyAlignment="1">
      <alignment horizontal="center" vertical="center" wrapText="1"/>
    </xf>
    <xf numFmtId="0" fontId="29" fillId="25" borderId="11" xfId="0" applyFont="1" applyFill="1" applyBorder="1" applyAlignment="1">
      <alignment horizontal="center" vertical="center"/>
    </xf>
    <xf numFmtId="0" fontId="29" fillId="25" borderId="54" xfId="0" applyFont="1" applyFill="1" applyBorder="1" applyAlignment="1">
      <alignment horizontal="center" vertical="center"/>
    </xf>
    <xf numFmtId="0" fontId="29" fillId="25" borderId="50" xfId="0" applyFont="1" applyFill="1" applyBorder="1" applyAlignment="1">
      <alignment horizontal="center" vertical="center"/>
    </xf>
    <xf numFmtId="0" fontId="6" fillId="25" borderId="11" xfId="0" applyFont="1" applyFill="1" applyBorder="1" applyAlignment="1">
      <alignment horizontal="center" vertical="center" shrinkToFit="1"/>
    </xf>
    <xf numFmtId="0" fontId="6" fillId="25" borderId="50" xfId="0" applyFont="1" applyFill="1" applyBorder="1" applyAlignment="1">
      <alignment horizontal="center" vertical="center" shrinkToFit="1"/>
    </xf>
    <xf numFmtId="0" fontId="6" fillId="25" borderId="46" xfId="0" applyFont="1" applyFill="1" applyBorder="1" applyAlignment="1">
      <alignment horizontal="center" vertical="center" wrapText="1" shrinkToFit="1"/>
    </xf>
    <xf numFmtId="0" fontId="6" fillId="25" borderId="47" xfId="0" applyFont="1" applyFill="1" applyBorder="1" applyAlignment="1">
      <alignment horizontal="center" vertical="center" wrapText="1" shrinkToFit="1"/>
    </xf>
    <xf numFmtId="0" fontId="6" fillId="25" borderId="68" xfId="0" applyFont="1" applyFill="1" applyBorder="1" applyAlignment="1">
      <alignment horizontal="center" vertical="center" wrapText="1" shrinkToFit="1"/>
    </xf>
    <xf numFmtId="0" fontId="6" fillId="25" borderId="69" xfId="0" applyFont="1" applyFill="1" applyBorder="1" applyAlignment="1">
      <alignment horizontal="center" vertical="center" wrapText="1" shrinkToFit="1"/>
    </xf>
    <xf numFmtId="0" fontId="6" fillId="25" borderId="39" xfId="0" applyFont="1" applyFill="1" applyBorder="1" applyAlignment="1">
      <alignment horizontal="center" vertical="center" wrapText="1" shrinkToFit="1"/>
    </xf>
    <xf numFmtId="0" fontId="6" fillId="25" borderId="40" xfId="0" applyFont="1" applyFill="1" applyBorder="1" applyAlignment="1">
      <alignment horizontal="center" vertical="center" shrinkToFit="1"/>
    </xf>
    <xf numFmtId="0" fontId="6" fillId="25" borderId="47" xfId="0" applyFont="1" applyFill="1" applyBorder="1" applyAlignment="1">
      <alignment horizontal="center" vertical="center" shrinkToFit="1"/>
    </xf>
    <xf numFmtId="0" fontId="6" fillId="25" borderId="38" xfId="0" applyFont="1" applyFill="1" applyBorder="1" applyAlignment="1">
      <alignment horizontal="center" vertical="center" wrapText="1"/>
    </xf>
    <xf numFmtId="0" fontId="26" fillId="25" borderId="54" xfId="0" applyFont="1" applyFill="1" applyBorder="1" applyAlignment="1">
      <alignment horizontal="center" vertical="center"/>
    </xf>
    <xf numFmtId="0" fontId="26" fillId="25" borderId="50" xfId="0" applyFont="1" applyFill="1" applyBorder="1" applyAlignment="1">
      <alignment horizontal="center" vertical="center"/>
    </xf>
    <xf numFmtId="0" fontId="6" fillId="25" borderId="10" xfId="0" applyFont="1" applyFill="1" applyBorder="1" applyAlignment="1">
      <alignment horizontal="center" vertical="center" shrinkToFit="1"/>
    </xf>
    <xf numFmtId="0" fontId="6" fillId="25" borderId="51" xfId="0" applyFont="1" applyFill="1" applyBorder="1" applyAlignment="1">
      <alignment horizontal="center" vertical="center" wrapText="1"/>
    </xf>
    <xf numFmtId="0" fontId="6" fillId="25" borderId="52" xfId="0" applyFont="1" applyFill="1" applyBorder="1" applyAlignment="1">
      <alignment horizontal="center" vertical="center" wrapText="1"/>
    </xf>
    <xf numFmtId="0" fontId="6" fillId="25" borderId="31" xfId="0" applyFont="1" applyFill="1" applyBorder="1" applyAlignment="1">
      <alignment horizontal="center" vertical="center" wrapText="1"/>
    </xf>
    <xf numFmtId="0" fontId="6" fillId="25" borderId="44" xfId="0" applyFont="1" applyFill="1" applyBorder="1" applyAlignment="1">
      <alignment horizontal="center" vertical="center" wrapText="1"/>
    </xf>
    <xf numFmtId="0" fontId="6" fillId="0" borderId="45"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2" xfId="0" applyFont="1" applyBorder="1" applyAlignment="1">
      <alignment vertical="center" wrapText="1"/>
    </xf>
    <xf numFmtId="0" fontId="26" fillId="0" borderId="42" xfId="0" applyFont="1" applyBorder="1" applyAlignment="1">
      <alignment vertical="center"/>
    </xf>
    <xf numFmtId="0" fontId="26" fillId="0" borderId="43" xfId="0" applyFont="1" applyBorder="1" applyAlignment="1">
      <alignment vertical="center"/>
    </xf>
    <xf numFmtId="0" fontId="6" fillId="0" borderId="0" xfId="0" applyFont="1" applyAlignment="1">
      <alignment vertical="center" wrapText="1"/>
    </xf>
    <xf numFmtId="0" fontId="26" fillId="0" borderId="0" xfId="0" applyFont="1" applyAlignment="1">
      <alignment vertical="center" wrapText="1"/>
    </xf>
    <xf numFmtId="0" fontId="6" fillId="0" borderId="0" xfId="0" applyFont="1" applyAlignment="1">
      <alignment vertical="center"/>
    </xf>
    <xf numFmtId="0" fontId="26" fillId="0" borderId="0" xfId="0" applyFont="1" applyAlignment="1">
      <alignmen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26" fillId="0" borderId="49" xfId="0" applyFont="1" applyBorder="1" applyAlignment="1">
      <alignment horizontal="center" vertical="center"/>
    </xf>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6" fillId="0" borderId="0" xfId="0" applyFont="1" applyAlignment="1">
      <alignment vertical="top" wrapText="1"/>
    </xf>
    <xf numFmtId="0" fontId="26" fillId="0" borderId="0" xfId="0" applyFont="1" applyAlignment="1">
      <alignment vertical="top" wrapText="1"/>
    </xf>
    <xf numFmtId="0" fontId="6" fillId="0" borderId="49"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25" borderId="56" xfId="0" applyFont="1" applyFill="1" applyBorder="1" applyAlignment="1">
      <alignment horizontal="center" vertical="center"/>
    </xf>
    <xf numFmtId="0" fontId="6" fillId="25" borderId="57" xfId="0" applyFont="1" applyFill="1" applyBorder="1" applyAlignment="1">
      <alignment horizontal="center" vertical="center"/>
    </xf>
    <xf numFmtId="0" fontId="68" fillId="0" borderId="98" xfId="0" applyFont="1" applyBorder="1" applyAlignment="1">
      <alignment horizontal="justify" vertical="center" wrapText="1"/>
    </xf>
    <xf numFmtId="0" fontId="79" fillId="0" borderId="105" xfId="0" applyFont="1" applyBorder="1" applyAlignment="1">
      <alignment horizontal="left" vertical="top" wrapText="1"/>
    </xf>
    <xf numFmtId="0" fontId="79" fillId="0" borderId="105" xfId="0" applyFont="1" applyBorder="1" applyAlignment="1">
      <alignment horizontal="left"/>
    </xf>
    <xf numFmtId="0" fontId="79" fillId="0" borderId="0" xfId="0" applyFont="1" applyAlignment="1">
      <alignment horizontal="left" wrapText="1"/>
    </xf>
    <xf numFmtId="0" fontId="79"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top"/>
    </xf>
    <xf numFmtId="0" fontId="6" fillId="26" borderId="41" xfId="42" applyFont="1" applyFill="1" applyBorder="1" applyAlignment="1">
      <alignment horizontal="center" vertical="center" wrapText="1"/>
    </xf>
    <xf numFmtId="0" fontId="6" fillId="26" borderId="67" xfId="42" applyFont="1" applyFill="1" applyBorder="1" applyAlignment="1">
      <alignment horizontal="center" vertical="center" wrapText="1"/>
    </xf>
    <xf numFmtId="0" fontId="6" fillId="26" borderId="50" xfId="42" applyFont="1" applyFill="1" applyBorder="1" applyAlignment="1">
      <alignment horizontal="center" vertical="center" wrapText="1"/>
    </xf>
    <xf numFmtId="0" fontId="6" fillId="26" borderId="71" xfId="42" applyFont="1" applyFill="1" applyBorder="1" applyAlignment="1">
      <alignment horizontal="center" vertical="center" wrapText="1"/>
    </xf>
    <xf numFmtId="0" fontId="6" fillId="26" borderId="39" xfId="42" applyFont="1" applyFill="1" applyBorder="1" applyAlignment="1">
      <alignment horizontal="center" vertical="center" wrapText="1"/>
    </xf>
    <xf numFmtId="0" fontId="6" fillId="26" borderId="40" xfId="42" applyFont="1" applyFill="1" applyBorder="1" applyAlignment="1">
      <alignment horizontal="center" vertical="center" wrapText="1"/>
    </xf>
    <xf numFmtId="0" fontId="6" fillId="26" borderId="51" xfId="42" applyFont="1" applyFill="1" applyBorder="1" applyAlignment="1">
      <alignment horizontal="center" vertical="center" wrapText="1"/>
    </xf>
    <xf numFmtId="0" fontId="6" fillId="26" borderId="52" xfId="42" applyFont="1" applyFill="1" applyBorder="1" applyAlignment="1">
      <alignment horizontal="center" vertical="center" wrapText="1"/>
    </xf>
    <xf numFmtId="0" fontId="6" fillId="26" borderId="53" xfId="42" applyFont="1" applyFill="1" applyBorder="1" applyAlignment="1">
      <alignment horizontal="center" vertical="center"/>
    </xf>
    <xf numFmtId="0" fontId="6" fillId="26" borderId="54" xfId="42" applyFont="1" applyFill="1" applyBorder="1" applyAlignment="1">
      <alignment horizontal="center" vertical="center"/>
    </xf>
    <xf numFmtId="0" fontId="6" fillId="0" borderId="54" xfId="42" applyFont="1" applyBorder="1" applyAlignment="1">
      <alignment horizontal="center" vertical="center"/>
    </xf>
    <xf numFmtId="0" fontId="6" fillId="0" borderId="70" xfId="42" applyFont="1" applyBorder="1" applyAlignment="1">
      <alignment horizontal="center" vertical="center"/>
    </xf>
    <xf numFmtId="0" fontId="6" fillId="0" borderId="0" xfId="42" applyFont="1" applyAlignment="1">
      <alignment horizontal="left" vertical="top" wrapText="1"/>
    </xf>
    <xf numFmtId="0" fontId="6" fillId="0" borderId="67" xfId="42" applyFont="1" applyBorder="1" applyAlignment="1">
      <alignment horizontal="center" vertical="center" wrapText="1"/>
    </xf>
    <xf numFmtId="0" fontId="6" fillId="0" borderId="53" xfId="42" applyFont="1" applyBorder="1" applyAlignment="1">
      <alignment horizontal="center" vertical="center"/>
    </xf>
    <xf numFmtId="0" fontId="68" fillId="0" borderId="70" xfId="42" applyFont="1" applyBorder="1" applyAlignment="1">
      <alignment horizontal="center" vertical="center"/>
    </xf>
    <xf numFmtId="0" fontId="6" fillId="0" borderId="48" xfId="42" applyFont="1" applyBorder="1" applyAlignment="1">
      <alignment horizontal="center" vertical="center"/>
    </xf>
    <xf numFmtId="0" fontId="68" fillId="0" borderId="75" xfId="42" applyFont="1" applyBorder="1" applyAlignment="1">
      <alignment horizontal="center" vertical="center"/>
    </xf>
    <xf numFmtId="0" fontId="6" fillId="0" borderId="60" xfId="42" applyFont="1" applyBorder="1" applyAlignment="1">
      <alignment horizontal="center" vertical="center"/>
    </xf>
    <xf numFmtId="0" fontId="68" fillId="0" borderId="81" xfId="42" applyFont="1" applyBorder="1" applyAlignment="1">
      <alignment horizontal="center" vertical="center"/>
    </xf>
    <xf numFmtId="0" fontId="6" fillId="26" borderId="56" xfId="42" applyFont="1" applyFill="1" applyBorder="1" applyAlignment="1">
      <alignment horizontal="center" vertical="center"/>
    </xf>
    <xf numFmtId="0" fontId="68" fillId="0" borderId="87" xfId="42" applyFont="1" applyBorder="1" applyAlignment="1">
      <alignment horizontal="center" vertical="center"/>
    </xf>
    <xf numFmtId="0" fontId="6" fillId="26" borderId="50" xfId="42" applyFont="1" applyFill="1" applyBorder="1" applyAlignment="1">
      <alignment horizontal="center" vertical="center"/>
    </xf>
    <xf numFmtId="0" fontId="6" fillId="26" borderId="10" xfId="42" applyFont="1" applyFill="1" applyBorder="1" applyAlignment="1">
      <alignment horizontal="center" vertical="center"/>
    </xf>
    <xf numFmtId="0" fontId="6" fillId="26" borderId="42" xfId="42" applyFont="1" applyFill="1" applyBorder="1" applyAlignment="1">
      <alignment horizontal="center" vertical="center" wrapText="1"/>
    </xf>
    <xf numFmtId="0" fontId="6" fillId="26" borderId="31" xfId="42" applyFont="1" applyFill="1" applyBorder="1" applyAlignment="1">
      <alignment horizontal="center" vertical="center"/>
    </xf>
    <xf numFmtId="0" fontId="6" fillId="26" borderId="39" xfId="42" applyFont="1" applyFill="1" applyBorder="1" applyAlignment="1">
      <alignment horizontal="center" vertical="center"/>
    </xf>
    <xf numFmtId="0" fontId="6" fillId="26" borderId="53" xfId="42" applyFont="1" applyFill="1" applyBorder="1" applyAlignment="1">
      <alignment horizontal="center" vertical="center" wrapText="1"/>
    </xf>
    <xf numFmtId="0" fontId="6" fillId="26" borderId="88" xfId="42" applyFont="1" applyFill="1" applyBorder="1" applyAlignment="1">
      <alignment horizontal="center" vertical="center" wrapText="1"/>
    </xf>
    <xf numFmtId="0" fontId="6" fillId="26" borderId="31" xfId="42" applyFont="1" applyFill="1" applyBorder="1" applyAlignment="1">
      <alignment horizontal="center" vertical="center" wrapText="1"/>
    </xf>
    <xf numFmtId="0" fontId="6" fillId="26" borderId="89" xfId="42" applyFont="1" applyFill="1" applyBorder="1" applyAlignment="1">
      <alignment horizontal="center" vertical="center" wrapText="1"/>
    </xf>
    <xf numFmtId="0" fontId="6" fillId="26" borderId="90" xfId="42" applyFont="1" applyFill="1" applyBorder="1" applyAlignment="1">
      <alignment horizontal="center" vertical="center" wrapText="1"/>
    </xf>
    <xf numFmtId="0" fontId="68" fillId="0" borderId="54" xfId="42" applyFont="1" applyBorder="1" applyAlignment="1">
      <alignment horizontal="center" vertical="center"/>
    </xf>
    <xf numFmtId="0" fontId="6" fillId="26" borderId="108" xfId="42" applyFont="1" applyFill="1" applyBorder="1" applyAlignment="1">
      <alignment horizontal="center" vertical="center" wrapText="1"/>
    </xf>
    <xf numFmtId="0" fontId="6" fillId="26" borderId="66" xfId="42" applyFont="1" applyFill="1" applyBorder="1" applyAlignment="1">
      <alignment horizontal="center" vertical="center" wrapText="1"/>
    </xf>
    <xf numFmtId="0" fontId="6" fillId="26" borderId="69" xfId="42" applyFont="1" applyFill="1" applyBorder="1" applyAlignment="1">
      <alignment horizontal="center" vertical="center" wrapText="1"/>
    </xf>
    <xf numFmtId="0" fontId="6" fillId="25" borderId="43" xfId="0" applyFont="1" applyFill="1" applyBorder="1" applyAlignment="1">
      <alignment horizontal="center" vertical="center" wrapText="1"/>
    </xf>
    <xf numFmtId="0" fontId="6" fillId="25" borderId="98" xfId="0" applyFont="1" applyFill="1" applyBorder="1" applyAlignment="1">
      <alignment horizontal="center" vertical="center" wrapText="1"/>
    </xf>
    <xf numFmtId="0" fontId="6" fillId="25" borderId="98" xfId="0" applyFont="1" applyFill="1" applyBorder="1" applyAlignment="1">
      <alignment horizontal="center" vertical="center"/>
    </xf>
    <xf numFmtId="0" fontId="49" fillId="25" borderId="41" xfId="43" applyFont="1" applyFill="1" applyBorder="1" applyAlignment="1">
      <alignment horizontal="center" vertical="center" wrapText="1"/>
    </xf>
    <xf numFmtId="0" fontId="49" fillId="25" borderId="42" xfId="43" applyFont="1" applyFill="1" applyBorder="1" applyAlignment="1">
      <alignment horizontal="center" vertical="center"/>
    </xf>
    <xf numFmtId="0" fontId="49" fillId="25" borderId="43" xfId="43" applyFont="1" applyFill="1" applyBorder="1" applyAlignment="1">
      <alignment horizontal="center" vertical="center"/>
    </xf>
    <xf numFmtId="0" fontId="49" fillId="25" borderId="43" xfId="43" applyFont="1" applyFill="1" applyBorder="1" applyAlignment="1">
      <alignment horizontal="center"/>
    </xf>
    <xf numFmtId="0" fontId="49" fillId="25" borderId="41" xfId="43" applyFont="1" applyFill="1" applyBorder="1" applyAlignment="1">
      <alignment horizontal="center" vertical="center" textRotation="255" wrapText="1"/>
    </xf>
    <xf numFmtId="0" fontId="49" fillId="25" borderId="42" xfId="43" applyFont="1" applyFill="1" applyBorder="1" applyAlignment="1">
      <alignment horizontal="center" vertical="center" textRotation="255" wrapText="1"/>
    </xf>
    <xf numFmtId="0" fontId="49" fillId="25" borderId="43" xfId="43" applyFont="1" applyFill="1" applyBorder="1" applyAlignment="1">
      <alignment horizontal="center" vertical="center" textRotation="255"/>
    </xf>
    <xf numFmtId="0" fontId="49" fillId="25" borderId="42" xfId="43" applyFont="1" applyFill="1" applyBorder="1" applyAlignment="1">
      <alignment horizontal="center" vertical="center" textRotation="255"/>
    </xf>
    <xf numFmtId="49" fontId="49" fillId="25" borderId="83" xfId="43" applyNumberFormat="1" applyFont="1" applyFill="1" applyBorder="1" applyAlignment="1">
      <alignment horizontal="center" vertical="center" wrapText="1"/>
    </xf>
    <xf numFmtId="0" fontId="49" fillId="25" borderId="37" xfId="44" applyFont="1" applyFill="1" applyBorder="1" applyAlignment="1">
      <alignment horizontal="center" vertical="center"/>
    </xf>
    <xf numFmtId="0" fontId="49" fillId="25" borderId="84" xfId="44" applyFont="1" applyFill="1" applyBorder="1" applyAlignment="1">
      <alignment horizontal="center" vertical="center"/>
    </xf>
    <xf numFmtId="0" fontId="49" fillId="25" borderId="88" xfId="44" applyFont="1" applyFill="1" applyBorder="1" applyAlignment="1">
      <alignment horizontal="center" vertical="center"/>
    </xf>
    <xf numFmtId="0" fontId="49" fillId="25" borderId="0" xfId="44" applyFont="1" applyFill="1" applyAlignment="1">
      <alignment horizontal="center" vertical="center"/>
    </xf>
    <xf numFmtId="0" fontId="49" fillId="25" borderId="99" xfId="44" applyFont="1" applyFill="1" applyBorder="1" applyAlignment="1">
      <alignment horizontal="center" vertical="center"/>
    </xf>
    <xf numFmtId="0" fontId="49" fillId="25" borderId="85" xfId="44" applyFont="1" applyFill="1" applyBorder="1" applyAlignment="1">
      <alignment horizontal="center" vertical="center"/>
    </xf>
    <xf numFmtId="0" fontId="49" fillId="25" borderId="82" xfId="44" applyFont="1" applyFill="1" applyBorder="1" applyAlignment="1">
      <alignment horizontal="center" vertical="center"/>
    </xf>
    <xf numFmtId="0" fontId="49" fillId="25" borderId="86" xfId="44" applyFont="1" applyFill="1" applyBorder="1" applyAlignment="1">
      <alignment horizontal="center" vertical="center"/>
    </xf>
    <xf numFmtId="0" fontId="49" fillId="25" borderId="41" xfId="43" applyFont="1" applyFill="1" applyBorder="1" applyAlignment="1">
      <alignment horizontal="center" vertical="top" textRotation="255" wrapText="1"/>
    </xf>
    <xf numFmtId="0" fontId="49" fillId="25" borderId="42" xfId="43" applyFont="1" applyFill="1" applyBorder="1" applyAlignment="1">
      <alignment horizontal="center" vertical="top" textRotation="255"/>
    </xf>
    <xf numFmtId="0" fontId="49" fillId="25" borderId="41" xfId="43" applyFont="1" applyFill="1" applyBorder="1" applyAlignment="1">
      <alignment horizontal="center" vertical="center" textRotation="255"/>
    </xf>
    <xf numFmtId="0" fontId="49" fillId="27" borderId="88" xfId="43" applyFont="1" applyFill="1" applyBorder="1" applyAlignment="1">
      <alignment horizontal="center" vertical="center"/>
    </xf>
    <xf numFmtId="0" fontId="49" fillId="27" borderId="0" xfId="43" applyFont="1" applyFill="1" applyAlignment="1">
      <alignment horizontal="center"/>
    </xf>
    <xf numFmtId="0" fontId="49" fillId="27" borderId="99" xfId="43" applyFont="1" applyFill="1" applyBorder="1" applyAlignment="1">
      <alignment horizontal="center"/>
    </xf>
    <xf numFmtId="0" fontId="49" fillId="25" borderId="83" xfId="43" applyFont="1" applyFill="1" applyBorder="1" applyAlignment="1">
      <alignment horizontal="center" vertical="center" wrapText="1"/>
    </xf>
    <xf numFmtId="0" fontId="49" fillId="25" borderId="84" xfId="43" applyFont="1" applyFill="1" applyBorder="1" applyAlignment="1">
      <alignment horizontal="center" vertical="center"/>
    </xf>
    <xf numFmtId="0" fontId="49" fillId="25" borderId="85" xfId="43" applyFont="1" applyFill="1" applyBorder="1" applyAlignment="1">
      <alignment horizontal="center" vertical="center"/>
    </xf>
    <xf numFmtId="0" fontId="49" fillId="25" borderId="86" xfId="43" applyFont="1" applyFill="1" applyBorder="1" applyAlignment="1">
      <alignment horizontal="center" vertical="center"/>
    </xf>
    <xf numFmtId="0" fontId="49" fillId="25" borderId="41" xfId="43" applyFont="1" applyFill="1" applyBorder="1" applyAlignment="1">
      <alignment horizontal="center" vertical="top" textRotation="255"/>
    </xf>
    <xf numFmtId="0" fontId="49" fillId="25" borderId="42" xfId="43" applyFont="1" applyFill="1" applyBorder="1" applyAlignment="1">
      <alignment horizontal="center" vertical="top"/>
    </xf>
    <xf numFmtId="0" fontId="49" fillId="25" borderId="41" xfId="43" applyFont="1" applyFill="1" applyBorder="1" applyAlignment="1">
      <alignment vertical="top" textRotation="255" wrapText="1"/>
    </xf>
    <xf numFmtId="0" fontId="49" fillId="25" borderId="42" xfId="43" applyFont="1" applyFill="1" applyBorder="1" applyAlignment="1">
      <alignment vertical="top" textRotation="255" wrapText="1"/>
    </xf>
    <xf numFmtId="0" fontId="49" fillId="25" borderId="42" xfId="43" applyFont="1" applyFill="1" applyBorder="1" applyAlignment="1">
      <alignment horizontal="center" vertical="top" textRotation="255" wrapText="1"/>
    </xf>
    <xf numFmtId="0" fontId="49" fillId="25" borderId="56" xfId="43" applyFont="1" applyFill="1" applyBorder="1" applyAlignment="1">
      <alignment horizontal="center" vertical="center" wrapText="1"/>
    </xf>
    <xf numFmtId="0" fontId="49" fillId="25" borderId="57" xfId="43" applyFont="1" applyFill="1" applyBorder="1" applyAlignment="1">
      <alignment horizontal="center" vertical="center"/>
    </xf>
    <xf numFmtId="0" fontId="49" fillId="25" borderId="87" xfId="43" applyFont="1" applyFill="1" applyBorder="1" applyAlignment="1">
      <alignment horizontal="center" vertical="center"/>
    </xf>
    <xf numFmtId="0" fontId="76" fillId="0" borderId="82" xfId="45" applyFont="1" applyBorder="1" applyAlignment="1">
      <alignment horizontal="left" vertical="center"/>
    </xf>
    <xf numFmtId="0" fontId="48" fillId="25" borderId="41" xfId="0" applyFont="1" applyFill="1" applyBorder="1" applyAlignment="1">
      <alignment horizontal="center" vertical="center"/>
    </xf>
    <xf numFmtId="0" fontId="48" fillId="25" borderId="42" xfId="0" applyFont="1" applyFill="1" applyBorder="1" applyAlignment="1">
      <alignment horizontal="center" vertical="center"/>
    </xf>
    <xf numFmtId="0" fontId="48" fillId="25" borderId="43" xfId="0" applyFont="1" applyFill="1" applyBorder="1" applyAlignment="1">
      <alignment horizontal="center" vertical="center"/>
    </xf>
    <xf numFmtId="0" fontId="48" fillId="25" borderId="41" xfId="0" applyFont="1" applyFill="1" applyBorder="1" applyAlignment="1">
      <alignment horizontal="center" vertical="center" textRotation="255" wrapText="1"/>
    </xf>
    <xf numFmtId="0" fontId="48" fillId="25" borderId="42" xfId="0" applyFont="1" applyFill="1" applyBorder="1" applyAlignment="1">
      <alignment horizontal="center" vertical="center" textRotation="255" wrapText="1"/>
    </xf>
    <xf numFmtId="0" fontId="48" fillId="25" borderId="43" xfId="0" applyFont="1" applyFill="1" applyBorder="1" applyAlignment="1">
      <alignment horizontal="center" vertical="center" textRotation="255" wrapText="1"/>
    </xf>
    <xf numFmtId="0" fontId="63" fillId="0" borderId="0" xfId="0" applyFont="1" applyAlignment="1">
      <alignment horizontal="left" vertical="center" wrapText="1"/>
    </xf>
    <xf numFmtId="0" fontId="63" fillId="0" borderId="0" xfId="45" applyFont="1" applyAlignment="1">
      <alignment horizontal="left" vertical="center" wrapText="1"/>
    </xf>
    <xf numFmtId="0" fontId="48" fillId="25" borderId="56" xfId="0" applyFont="1" applyFill="1" applyBorder="1" applyAlignment="1">
      <alignment horizontal="center" vertical="center" wrapText="1"/>
    </xf>
    <xf numFmtId="0" fontId="48" fillId="25" borderId="57" xfId="0" applyFont="1" applyFill="1" applyBorder="1" applyAlignment="1">
      <alignment horizontal="center" vertical="center" wrapText="1"/>
    </xf>
    <xf numFmtId="0" fontId="48" fillId="25" borderId="87" xfId="0" applyFont="1" applyFill="1" applyBorder="1" applyAlignment="1">
      <alignment horizontal="center" vertical="center" wrapText="1"/>
    </xf>
    <xf numFmtId="0" fontId="48" fillId="25" borderId="98" xfId="0" applyFont="1" applyFill="1" applyBorder="1" applyAlignment="1">
      <alignment horizontal="center" vertical="center" wrapText="1"/>
    </xf>
    <xf numFmtId="0" fontId="48" fillId="25" borderId="41" xfId="0" applyFont="1" applyFill="1" applyBorder="1" applyAlignment="1">
      <alignment horizontal="center" vertical="top" textRotation="255" wrapText="1"/>
    </xf>
    <xf numFmtId="0" fontId="48" fillId="25" borderId="43" xfId="0" applyFont="1" applyFill="1" applyBorder="1" applyAlignment="1">
      <alignment horizontal="center" vertical="top" textRotation="255"/>
    </xf>
    <xf numFmtId="0" fontId="48" fillId="25" borderId="98" xfId="0" applyFont="1" applyFill="1" applyBorder="1" applyAlignment="1">
      <alignment horizontal="center" vertical="center"/>
    </xf>
    <xf numFmtId="0" fontId="48" fillId="25" borderId="42" xfId="0" applyFont="1" applyFill="1" applyBorder="1" applyAlignment="1">
      <alignment horizontal="center" vertical="center" textRotation="255"/>
    </xf>
    <xf numFmtId="0" fontId="48" fillId="25" borderId="43" xfId="0" applyFont="1" applyFill="1" applyBorder="1" applyAlignment="1">
      <alignment horizontal="center" vertical="center" textRotation="255"/>
    </xf>
    <xf numFmtId="0" fontId="27" fillId="0" borderId="0" xfId="46" applyFont="1" applyAlignment="1">
      <alignment horizontal="left" vertical="center" wrapText="1"/>
    </xf>
    <xf numFmtId="0" fontId="58" fillId="0" borderId="0" xfId="46" applyFont="1" applyAlignment="1">
      <alignment horizontal="left" vertical="center" wrapText="1"/>
    </xf>
    <xf numFmtId="0" fontId="49" fillId="25" borderId="103" xfId="46" applyFont="1" applyFill="1" applyBorder="1" applyAlignment="1">
      <alignment horizontal="center" vertical="center" wrapText="1"/>
    </xf>
    <xf numFmtId="0" fontId="49" fillId="25" borderId="104" xfId="46" applyFont="1" applyFill="1" applyBorder="1" applyAlignment="1">
      <alignment horizontal="center" vertical="center" wrapText="1"/>
    </xf>
    <xf numFmtId="0" fontId="49" fillId="25" borderId="56" xfId="46" applyFont="1" applyFill="1" applyBorder="1" applyAlignment="1">
      <alignment horizontal="center" vertical="center" wrapText="1"/>
    </xf>
    <xf numFmtId="0" fontId="49" fillId="25" borderId="87" xfId="46" applyFont="1" applyFill="1" applyBorder="1" applyAlignment="1">
      <alignment horizontal="center" vertical="center" wrapText="1"/>
    </xf>
    <xf numFmtId="0" fontId="49" fillId="25" borderId="41" xfId="46" applyFont="1" applyFill="1" applyBorder="1" applyAlignment="1">
      <alignment horizontal="center" vertical="center" textRotation="255" wrapText="1"/>
    </xf>
    <xf numFmtId="0" fontId="49" fillId="25" borderId="42" xfId="46" applyFont="1" applyFill="1" applyBorder="1" applyAlignment="1">
      <alignment horizontal="center" vertical="center" textRotation="255" wrapText="1"/>
    </xf>
    <xf numFmtId="0" fontId="49" fillId="25" borderId="43" xfId="46" applyFont="1" applyFill="1" applyBorder="1" applyAlignment="1">
      <alignment horizontal="center" vertical="center" textRotation="255" wrapText="1"/>
    </xf>
    <xf numFmtId="0" fontId="49" fillId="25" borderId="41" xfId="46" applyFont="1" applyFill="1" applyBorder="1" applyAlignment="1">
      <alignment horizontal="center" vertical="center" wrapText="1"/>
    </xf>
    <xf numFmtId="0" fontId="49" fillId="25" borderId="43" xfId="46" applyFont="1" applyFill="1" applyBorder="1" applyAlignment="1">
      <alignment horizontal="center" vertical="center"/>
    </xf>
    <xf numFmtId="0" fontId="49" fillId="25" borderId="41" xfId="46" applyFont="1" applyFill="1" applyBorder="1" applyAlignment="1">
      <alignment horizontal="center" vertical="center"/>
    </xf>
    <xf numFmtId="0" fontId="49" fillId="25" borderId="99" xfId="46" applyFont="1" applyFill="1" applyBorder="1" applyAlignment="1">
      <alignment horizontal="center" vertical="center"/>
    </xf>
    <xf numFmtId="0" fontId="49" fillId="25" borderId="86" xfId="46" applyFont="1" applyFill="1" applyBorder="1" applyAlignment="1">
      <alignment horizontal="center" vertical="center"/>
    </xf>
    <xf numFmtId="0" fontId="49" fillId="25" borderId="42" xfId="46" applyFont="1" applyFill="1" applyBorder="1" applyAlignment="1">
      <alignment horizontal="center" vertical="center" wrapText="1"/>
    </xf>
    <xf numFmtId="0" fontId="49" fillId="25" borderId="43" xfId="46" applyFont="1" applyFill="1" applyBorder="1" applyAlignment="1">
      <alignment horizontal="center" vertical="center" wrapText="1"/>
    </xf>
    <xf numFmtId="0" fontId="49" fillId="25" borderId="42" xfId="46" applyFont="1" applyFill="1" applyBorder="1" applyAlignment="1">
      <alignment horizontal="center" vertical="center"/>
    </xf>
    <xf numFmtId="0" fontId="63" fillId="0" borderId="56" xfId="0" applyFont="1" applyBorder="1" applyAlignment="1">
      <alignment horizontal="left" vertical="center" wrapText="1" shrinkToFi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47" builtinId="5"/>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2" xr:uid="{00000000-0005-0000-0000-000029000000}"/>
    <cellStyle name="標準 2 2" xfId="46" xr:uid="{00000000-0005-0000-0000-00002A000000}"/>
    <cellStyle name="標準 4" xfId="45" xr:uid="{00000000-0005-0000-0000-00002B000000}"/>
    <cellStyle name="標準_(2)オ、キ（自動車調査）21.11.13" xfId="43" xr:uid="{00000000-0005-0000-0000-00002C000000}"/>
    <cellStyle name="標準_H22常時監視とりまとめ" xfId="44" xr:uid="{00000000-0005-0000-0000-00002D000000}"/>
    <cellStyle name="良い 2" xfId="41"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31</xdr:row>
      <xdr:rowOff>11906</xdr:rowOff>
    </xdr:from>
    <xdr:to>
      <xdr:col>2</xdr:col>
      <xdr:colOff>0</xdr:colOff>
      <xdr:row>33</xdr:row>
      <xdr:rowOff>166687</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bwMode="auto">
        <a:xfrm>
          <a:off x="309562" y="3595687"/>
          <a:ext cx="1500188" cy="5000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23810</xdr:colOff>
      <xdr:row>16</xdr:row>
      <xdr:rowOff>23810</xdr:rowOff>
    </xdr:from>
    <xdr:to>
      <xdr:col>3</xdr:col>
      <xdr:colOff>892969</xdr:colOff>
      <xdr:row>29</xdr:row>
      <xdr:rowOff>23812</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33373" y="2869404"/>
          <a:ext cx="4119565" cy="21669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0.108×He</a:t>
          </a:r>
          <a:r>
            <a:rPr kumimoji="1" lang="en-US" altLang="ja-JP" sz="1050" baseline="30000">
              <a:latin typeface="ＭＳ 明朝" panose="02020609040205080304" pitchFamily="17" charset="-128"/>
              <a:ea typeface="ＭＳ 明朝" panose="02020609040205080304" pitchFamily="17" charset="-128"/>
            </a:rPr>
            <a:t>2</a:t>
          </a:r>
          <a:r>
            <a:rPr kumimoji="1" lang="en-US" altLang="ja-JP" sz="1050">
              <a:latin typeface="ＭＳ 明朝" panose="02020609040205080304" pitchFamily="17" charset="-128"/>
              <a:ea typeface="ＭＳ 明朝" panose="02020609040205080304" pitchFamily="17" charset="-128"/>
            </a:rPr>
            <a:t>×Cm</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：流量（温度</a:t>
          </a:r>
          <a:r>
            <a:rPr kumimoji="1" lang="en-US" altLang="ja-JP" sz="1050">
              <a:latin typeface="ＭＳ 明朝" panose="02020609040205080304" pitchFamily="17" charset="-128"/>
              <a:ea typeface="ＭＳ 明朝" panose="02020609040205080304" pitchFamily="17" charset="-128"/>
            </a:rPr>
            <a:t>0℃</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気圧の状態に換算したｍ</a:t>
          </a:r>
          <a:r>
            <a:rPr kumimoji="1" lang="en-US" altLang="ja-JP" sz="1050" strike="noStrike" baseline="30000">
              <a:latin typeface="ＭＳ 明朝" panose="02020609040205080304" pitchFamily="17" charset="-128"/>
              <a:ea typeface="ＭＳ 明朝" panose="02020609040205080304" pitchFamily="17" charset="-128"/>
            </a:rPr>
            <a:t>3</a:t>
          </a:r>
          <a:r>
            <a:rPr kumimoji="1" lang="ja-JP" altLang="en-US" sz="1050">
              <a:latin typeface="ＭＳ 明朝" panose="02020609040205080304" pitchFamily="17" charset="-128"/>
              <a:ea typeface="ＭＳ 明朝" panose="02020609040205080304" pitchFamily="17" charset="-128"/>
            </a:rPr>
            <a:t>／時）</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He</a:t>
          </a:r>
          <a:r>
            <a:rPr kumimoji="1" lang="ja-JP" altLang="en-US" sz="1050">
              <a:latin typeface="ＭＳ 明朝" panose="02020609040205080304" pitchFamily="17" charset="-128"/>
              <a:ea typeface="ＭＳ 明朝" panose="02020609040205080304" pitchFamily="17" charset="-128"/>
            </a:rPr>
            <a:t>：補正された排出口高さ（</a:t>
          </a:r>
          <a:r>
            <a:rPr kumimoji="1" lang="en-US" altLang="ja-JP" sz="1050">
              <a:latin typeface="ＭＳ 明朝" panose="02020609040205080304" pitchFamily="17" charset="-128"/>
              <a:ea typeface="ＭＳ 明朝" panose="02020609040205080304" pitchFamily="17" charset="-128"/>
            </a:rPr>
            <a:t>m</a:t>
          </a:r>
          <a:r>
            <a:rPr kumimoji="1" lang="ja-JP" altLang="en-US" sz="1050">
              <a:latin typeface="ＭＳ 明朝" panose="02020609040205080304" pitchFamily="17" charset="-128"/>
              <a:ea typeface="ＭＳ 明朝" panose="02020609040205080304" pitchFamily="17" charset="-128"/>
            </a:rPr>
            <a:t>）</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Cm</a:t>
          </a:r>
          <a:r>
            <a:rPr kumimoji="1" lang="ja-JP" altLang="en-US" sz="1050">
              <a:latin typeface="ＭＳ 明朝" panose="02020609040205080304" pitchFamily="17" charset="-128"/>
              <a:ea typeface="ＭＳ 明朝" panose="02020609040205080304" pitchFamily="17" charset="-128"/>
            </a:rPr>
            <a:t>：左記敷地境界での規制基準（</a:t>
          </a:r>
          <a:r>
            <a:rPr kumimoji="1" lang="en-US" altLang="ja-JP" sz="1050">
              <a:latin typeface="ＭＳ 明朝" panose="02020609040205080304" pitchFamily="17" charset="-128"/>
              <a:ea typeface="ＭＳ 明朝" panose="02020609040205080304" pitchFamily="17" charset="-128"/>
            </a:rPr>
            <a:t>ppm</a:t>
          </a:r>
          <a:r>
            <a:rPr kumimoji="1" lang="ja-JP" altLang="en-US" sz="1050">
              <a:latin typeface="ＭＳ 明朝" panose="02020609040205080304" pitchFamily="17" charset="-128"/>
              <a:ea typeface="ＭＳ 明朝" panose="02020609040205080304" pitchFamily="17" charset="-128"/>
            </a:rPr>
            <a:t>）</a:t>
          </a:r>
        </a:p>
        <a:p>
          <a:endParaRPr kumimoji="1" lang="ja-JP" altLang="en-US"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アンモニア、硫化水素、トリメチルアミン、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プロピオンアルデヒド、ノルマルブチルアルデヒド、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イソブチルアルデヒド、ノルマルバレルアルデヒド、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イソバレルアルデヒド、イソブタノール、酢酸エチル、</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メチルイソブチルケトン、トルエン、キシレン、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の</a:t>
          </a:r>
          <a:r>
            <a:rPr kumimoji="1" lang="en-US" altLang="ja-JP" sz="1050">
              <a:latin typeface="ＭＳ 明朝" panose="02020609040205080304" pitchFamily="17" charset="-128"/>
              <a:ea typeface="ＭＳ 明朝" panose="02020609040205080304" pitchFamily="17" charset="-128"/>
            </a:rPr>
            <a:t>13</a:t>
          </a:r>
          <a:r>
            <a:rPr kumimoji="1" lang="ja-JP" altLang="en-US" sz="1050">
              <a:latin typeface="ＭＳ 明朝" panose="02020609040205080304" pitchFamily="17" charset="-128"/>
              <a:ea typeface="ＭＳ 明朝" panose="02020609040205080304" pitchFamily="17" charset="-128"/>
            </a:rPr>
            <a:t>物質が対象。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85726</xdr:colOff>
      <xdr:row>2</xdr:row>
      <xdr:rowOff>95250</xdr:rowOff>
    </xdr:from>
    <xdr:to>
      <xdr:col>3</xdr:col>
      <xdr:colOff>123825</xdr:colOff>
      <xdr:row>6</xdr:row>
      <xdr:rowOff>102870</xdr:rowOff>
    </xdr:to>
    <xdr:sp macro="" textlink="">
      <xdr:nvSpPr>
        <xdr:cNvPr id="2" name="AutoShape 2">
          <a:extLst>
            <a:ext uri="{FF2B5EF4-FFF2-40B4-BE49-F238E27FC236}">
              <a16:creationId xmlns:a16="http://schemas.microsoft.com/office/drawing/2014/main" id="{00000000-0008-0000-0C00-000002000000}"/>
            </a:ext>
          </a:extLst>
        </xdr:cNvPr>
        <xdr:cNvSpPr>
          <a:spLocks noChangeArrowheads="1"/>
        </xdr:cNvSpPr>
      </xdr:nvSpPr>
      <xdr:spPr bwMode="auto">
        <a:xfrm>
          <a:off x="1524001" y="438150"/>
          <a:ext cx="2905124" cy="6934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2640" bIns="0" anchor="t" anchorCtr="0" upright="1">
          <a:noAutofit/>
        </a:bodyPr>
        <a:lstStyle/>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154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spc="-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10</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 91</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78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19</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0</xdr:row>
      <xdr:rowOff>161924</xdr:rowOff>
    </xdr:from>
    <xdr:to>
      <xdr:col>3</xdr:col>
      <xdr:colOff>3143250</xdr:colOff>
      <xdr:row>7</xdr:row>
      <xdr:rowOff>140969</xdr:rowOff>
    </xdr:to>
    <xdr:sp macro="" textlink="">
      <xdr:nvSpPr>
        <xdr:cNvPr id="2" name="AutoShape 3">
          <a:extLst>
            <a:ext uri="{FF2B5EF4-FFF2-40B4-BE49-F238E27FC236}">
              <a16:creationId xmlns:a16="http://schemas.microsoft.com/office/drawing/2014/main" id="{00000000-0008-0000-0D00-000002000000}"/>
            </a:ext>
          </a:extLst>
        </xdr:cNvPr>
        <xdr:cNvSpPr>
          <a:spLocks noChangeArrowheads="1"/>
        </xdr:cNvSpPr>
      </xdr:nvSpPr>
      <xdr:spPr bwMode="auto">
        <a:xfrm flipV="1">
          <a:off x="3924300" y="161924"/>
          <a:ext cx="2952750" cy="117919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6240" bIns="0" anchor="ctr" anchorCtr="0" upright="1">
          <a:noAutofit/>
        </a:bodyPr>
        <a:lstStyle/>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695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1017</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441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592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70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132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202402</xdr:colOff>
      <xdr:row>25</xdr:row>
      <xdr:rowOff>152400</xdr:rowOff>
    </xdr:from>
    <xdr:to>
      <xdr:col>10</xdr:col>
      <xdr:colOff>195258</xdr:colOff>
      <xdr:row>26</xdr:row>
      <xdr:rowOff>188119</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707727" y="5572125"/>
          <a:ext cx="459581"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※5</a:t>
          </a:r>
          <a:endParaRPr kumimoji="1" lang="ja-JP" altLang="en-US" sz="800">
            <a:latin typeface="+mn-ea"/>
            <a:ea typeface="+mn-ea"/>
          </a:endParaRPr>
        </a:p>
      </xdr:txBody>
    </xdr:sp>
    <xdr:clientData/>
  </xdr:twoCellAnchor>
  <xdr:twoCellAnchor>
    <xdr:from>
      <xdr:col>10</xdr:col>
      <xdr:colOff>202402</xdr:colOff>
      <xdr:row>25</xdr:row>
      <xdr:rowOff>152400</xdr:rowOff>
    </xdr:from>
    <xdr:to>
      <xdr:col>11</xdr:col>
      <xdr:colOff>195258</xdr:colOff>
      <xdr:row>26</xdr:row>
      <xdr:rowOff>188119</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174452" y="5572125"/>
          <a:ext cx="459581"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※5</a:t>
          </a:r>
          <a:endParaRPr kumimoji="1" lang="ja-JP" altLang="en-US" sz="8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5</xdr:row>
      <xdr:rowOff>200025</xdr:rowOff>
    </xdr:from>
    <xdr:to>
      <xdr:col>6</xdr:col>
      <xdr:colOff>182298</xdr:colOff>
      <xdr:row>6</xdr:row>
      <xdr:rowOff>198703</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609850" y="1562100"/>
          <a:ext cx="458523" cy="23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mn-ea"/>
              <a:ea typeface="+mn-ea"/>
            </a:rPr>
            <a:t>※3</a:t>
          </a:r>
          <a:endParaRPr kumimoji="1" lang="ja-JP" altLang="en-US" sz="700">
            <a:latin typeface="+mn-ea"/>
            <a:ea typeface="+mn-ea"/>
          </a:endParaRPr>
        </a:p>
      </xdr:txBody>
    </xdr:sp>
    <xdr:clientData/>
  </xdr:twoCellAnchor>
  <xdr:twoCellAnchor>
    <xdr:from>
      <xdr:col>6</xdr:col>
      <xdr:colOff>200025</xdr:colOff>
      <xdr:row>5</xdr:row>
      <xdr:rowOff>209550</xdr:rowOff>
    </xdr:from>
    <xdr:to>
      <xdr:col>7</xdr:col>
      <xdr:colOff>172773</xdr:colOff>
      <xdr:row>6</xdr:row>
      <xdr:rowOff>208228</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086100" y="1571625"/>
          <a:ext cx="458523" cy="23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mn-ea"/>
              <a:ea typeface="+mn-ea"/>
            </a:rPr>
            <a:t>※3</a:t>
          </a:r>
          <a:endParaRPr kumimoji="1" lang="ja-JP" altLang="en-US" sz="700">
            <a:latin typeface="+mn-ea"/>
            <a:ea typeface="+mn-ea"/>
          </a:endParaRPr>
        </a:p>
      </xdr:txBody>
    </xdr:sp>
    <xdr:clientData/>
  </xdr:twoCellAnchor>
  <xdr:twoCellAnchor>
    <xdr:from>
      <xdr:col>9</xdr:col>
      <xdr:colOff>200025</xdr:colOff>
      <xdr:row>5</xdr:row>
      <xdr:rowOff>209550</xdr:rowOff>
    </xdr:from>
    <xdr:to>
      <xdr:col>10</xdr:col>
      <xdr:colOff>172773</xdr:colOff>
      <xdr:row>6</xdr:row>
      <xdr:rowOff>208228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4543425" y="1619250"/>
          <a:ext cx="458523" cy="23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mn-ea"/>
              <a:ea typeface="+mn-ea"/>
            </a:rPr>
            <a:t>※3</a:t>
          </a:r>
          <a:endParaRPr kumimoji="1" lang="ja-JP" altLang="en-US" sz="7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38096</xdr:colOff>
      <xdr:row>27</xdr:row>
      <xdr:rowOff>83821</xdr:rowOff>
    </xdr:from>
    <xdr:to>
      <xdr:col>13</xdr:col>
      <xdr:colOff>563878</xdr:colOff>
      <xdr:row>36</xdr:row>
      <xdr:rowOff>1</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rot="10800000" flipV="1">
          <a:off x="160016" y="7170421"/>
          <a:ext cx="7010402" cy="165354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※1</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環境基準類型は、昭和</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53</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年千葉県告示第</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695</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号で定めている。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57</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Ⅱ</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62</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※2</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環境基準達成状況の評価は、年平均、年間推計値を整数値で表し、環境基準値（</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類型</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57㏈</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）と比較して</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基準以下であれば○、超えていれば</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を記している。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※3</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実態調査期間は、</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R3/11/4</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11/17</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（⑨、⑪を除く）、</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R3/11/4</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11/19</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（⑨）、</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R4/3/11</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3/24</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（⑪）である。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年間推計値は、固定測定局における年平均と期間平均の差分を加算して得ている。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（③～⑥は、①高柳局の差分を⑦～⑫は、②初富局の差分を用いた。）</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※5</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マイクロホン位置は、地上高</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16.5m</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で</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ある。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※6</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五本松小学校は、令和</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3</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年度から測定開始。</a:t>
          </a:r>
          <a:endParaRPr lang="ja-JP" altLang="ja-JP" sz="900">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13"/>
  <sheetViews>
    <sheetView workbookViewId="0">
      <selection activeCell="F19" sqref="F19"/>
    </sheetView>
  </sheetViews>
  <sheetFormatPr defaultRowHeight="13.2" x14ac:dyDescent="0.2"/>
  <cols>
    <col min="1" max="1" width="4.6640625" customWidth="1"/>
    <col min="2" max="2" width="14.77734375" customWidth="1"/>
    <col min="3" max="4" width="25.6640625" customWidth="1"/>
    <col min="5" max="5" width="35.109375" customWidth="1"/>
  </cols>
  <sheetData>
    <row r="1" spans="1:4" x14ac:dyDescent="0.2">
      <c r="A1" s="296" t="s">
        <v>467</v>
      </c>
    </row>
    <row r="2" spans="1:4" x14ac:dyDescent="0.2">
      <c r="A2" s="296" t="s">
        <v>468</v>
      </c>
    </row>
    <row r="3" spans="1:4" ht="13.5" customHeight="1" x14ac:dyDescent="0.2">
      <c r="B3" s="441" t="s">
        <v>1455</v>
      </c>
      <c r="C3" s="441" t="s">
        <v>1492</v>
      </c>
      <c r="D3" s="441" t="s">
        <v>1493</v>
      </c>
    </row>
    <row r="4" spans="1:4" ht="13.5" customHeight="1" x14ac:dyDescent="0.2">
      <c r="B4" s="442"/>
      <c r="C4" s="442"/>
      <c r="D4" s="442"/>
    </row>
    <row r="5" spans="1:4" ht="13.5" customHeight="1" x14ac:dyDescent="0.2">
      <c r="B5" s="227" t="s">
        <v>470</v>
      </c>
      <c r="C5" s="227" t="s">
        <v>471</v>
      </c>
      <c r="D5" s="227" t="s">
        <v>472</v>
      </c>
    </row>
    <row r="6" spans="1:4" x14ac:dyDescent="0.2">
      <c r="B6" s="227" t="s">
        <v>473</v>
      </c>
      <c r="C6" s="227" t="s">
        <v>1459</v>
      </c>
      <c r="D6" s="227" t="s">
        <v>472</v>
      </c>
    </row>
    <row r="7" spans="1:4" x14ac:dyDescent="0.2">
      <c r="B7" s="227" t="s">
        <v>474</v>
      </c>
      <c r="C7" s="227" t="s">
        <v>475</v>
      </c>
      <c r="D7" s="227" t="s">
        <v>476</v>
      </c>
    </row>
    <row r="8" spans="1:4" x14ac:dyDescent="0.2">
      <c r="B8" s="149" t="s">
        <v>1458</v>
      </c>
    </row>
    <row r="9" spans="1:4" x14ac:dyDescent="0.2">
      <c r="B9" s="293" t="s">
        <v>1460</v>
      </c>
    </row>
    <row r="10" spans="1:4" x14ac:dyDescent="0.2">
      <c r="B10" s="294" t="s">
        <v>1462</v>
      </c>
    </row>
    <row r="11" spans="1:4" x14ac:dyDescent="0.2">
      <c r="B11" s="292" t="s">
        <v>1463</v>
      </c>
    </row>
    <row r="12" spans="1:4" x14ac:dyDescent="0.2">
      <c r="B12" s="292" t="s">
        <v>1464</v>
      </c>
    </row>
    <row r="13" spans="1:4" x14ac:dyDescent="0.2">
      <c r="B13" s="149" t="s">
        <v>1461</v>
      </c>
    </row>
  </sheetData>
  <mergeCells count="3">
    <mergeCell ref="B3:B4"/>
    <mergeCell ref="C3:C4"/>
    <mergeCell ref="D3:D4"/>
  </mergeCells>
  <phoneticPr fontId="5"/>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F39"/>
  <sheetViews>
    <sheetView zoomScale="80" zoomScaleNormal="80" workbookViewId="0">
      <selection activeCell="F19" sqref="F19"/>
    </sheetView>
  </sheetViews>
  <sheetFormatPr defaultRowHeight="13.2" x14ac:dyDescent="0.2"/>
  <cols>
    <col min="1" max="1" width="4.109375" customWidth="1"/>
    <col min="2" max="2" width="22.109375" customWidth="1"/>
    <col min="3" max="3" width="20.44140625" customWidth="1"/>
    <col min="4" max="4" width="20.21875" customWidth="1"/>
    <col min="5" max="5" width="21" customWidth="1"/>
    <col min="6" max="6" width="18.21875" customWidth="1"/>
  </cols>
  <sheetData>
    <row r="1" spans="1:5" x14ac:dyDescent="0.2">
      <c r="A1" s="296" t="s">
        <v>508</v>
      </c>
    </row>
    <row r="2" spans="1:5" x14ac:dyDescent="0.2">
      <c r="A2" s="296" t="s">
        <v>509</v>
      </c>
    </row>
    <row r="3" spans="1:5" ht="27" customHeight="1" x14ac:dyDescent="0.2">
      <c r="B3" s="236" t="s">
        <v>510</v>
      </c>
      <c r="C3" s="300" t="s">
        <v>1515</v>
      </c>
      <c r="D3" s="236" t="s">
        <v>510</v>
      </c>
      <c r="E3" s="300" t="s">
        <v>1515</v>
      </c>
    </row>
    <row r="4" spans="1:5" ht="13.5" customHeight="1" x14ac:dyDescent="0.2">
      <c r="B4" s="237" t="s">
        <v>511</v>
      </c>
      <c r="C4" s="227">
        <v>1</v>
      </c>
      <c r="D4" s="238" t="s">
        <v>512</v>
      </c>
      <c r="E4" s="227">
        <v>3.0000000000000001E-3</v>
      </c>
    </row>
    <row r="5" spans="1:5" ht="13.5" customHeight="1" x14ac:dyDescent="0.2">
      <c r="B5" s="291" t="s">
        <v>1518</v>
      </c>
      <c r="C5" s="227">
        <v>2E-3</v>
      </c>
      <c r="D5" s="237" t="s">
        <v>514</v>
      </c>
      <c r="E5" s="227">
        <v>0.9</v>
      </c>
    </row>
    <row r="6" spans="1:5" ht="13.5" customHeight="1" x14ac:dyDescent="0.2">
      <c r="B6" s="237" t="s">
        <v>515</v>
      </c>
      <c r="C6" s="227">
        <v>0.02</v>
      </c>
      <c r="D6" s="237" t="s">
        <v>516</v>
      </c>
      <c r="E6" s="227">
        <v>3</v>
      </c>
    </row>
    <row r="7" spans="1:5" ht="13.5" customHeight="1" x14ac:dyDescent="0.2">
      <c r="B7" s="237" t="s">
        <v>517</v>
      </c>
      <c r="C7" s="227">
        <v>0.01</v>
      </c>
      <c r="D7" s="238" t="s">
        <v>518</v>
      </c>
      <c r="E7" s="227">
        <v>1</v>
      </c>
    </row>
    <row r="8" spans="1:5" ht="13.5" customHeight="1" x14ac:dyDescent="0.2">
      <c r="B8" s="237" t="s">
        <v>519</v>
      </c>
      <c r="C8" s="227">
        <v>8.9999999999999993E-3</v>
      </c>
      <c r="D8" s="237" t="s">
        <v>520</v>
      </c>
      <c r="E8" s="227">
        <v>10</v>
      </c>
    </row>
    <row r="9" spans="1:5" ht="13.5" customHeight="1" x14ac:dyDescent="0.2">
      <c r="B9" s="237" t="s">
        <v>521</v>
      </c>
      <c r="C9" s="227">
        <v>5.0000000000000001E-3</v>
      </c>
      <c r="D9" s="237" t="s">
        <v>522</v>
      </c>
      <c r="E9" s="227">
        <v>0.4</v>
      </c>
    </row>
    <row r="10" spans="1:5" ht="13.5" customHeight="1" x14ac:dyDescent="0.2">
      <c r="B10" s="237" t="s">
        <v>523</v>
      </c>
      <c r="C10" s="227">
        <v>0.05</v>
      </c>
      <c r="D10" s="237" t="s">
        <v>524</v>
      </c>
      <c r="E10" s="227">
        <v>1</v>
      </c>
    </row>
    <row r="11" spans="1:5" ht="13.5" customHeight="1" x14ac:dyDescent="0.2">
      <c r="B11" s="238" t="s">
        <v>525</v>
      </c>
      <c r="C11" s="227">
        <v>0.05</v>
      </c>
      <c r="D11" s="237" t="s">
        <v>526</v>
      </c>
      <c r="E11" s="227">
        <v>0.03</v>
      </c>
    </row>
    <row r="12" spans="1:5" ht="13.5" customHeight="1" x14ac:dyDescent="0.2">
      <c r="B12" s="238" t="s">
        <v>527</v>
      </c>
      <c r="C12" s="227">
        <v>8.9999999999999993E-3</v>
      </c>
      <c r="D12" s="237" t="s">
        <v>528</v>
      </c>
      <c r="E12" s="227">
        <v>1E-3</v>
      </c>
    </row>
    <row r="13" spans="1:5" ht="13.5" customHeight="1" x14ac:dyDescent="0.2">
      <c r="B13" s="238" t="s">
        <v>529</v>
      </c>
      <c r="C13" s="227">
        <v>0.02</v>
      </c>
      <c r="D13" s="237" t="s">
        <v>530</v>
      </c>
      <c r="E13" s="227">
        <v>8.9999999999999998E-4</v>
      </c>
    </row>
    <row r="14" spans="1:5" ht="13.5" customHeight="1" x14ac:dyDescent="0.2">
      <c r="B14" s="238" t="s">
        <v>531</v>
      </c>
      <c r="C14" s="227">
        <v>8.9999999999999993E-3</v>
      </c>
      <c r="D14" s="237" t="s">
        <v>532</v>
      </c>
      <c r="E14" s="227">
        <v>1E-3</v>
      </c>
    </row>
    <row r="15" spans="1:5" ht="13.5" customHeight="1" x14ac:dyDescent="0.2">
      <c r="B15" s="294"/>
      <c r="C15" s="305"/>
      <c r="D15" s="39"/>
      <c r="E15" s="305"/>
    </row>
    <row r="16" spans="1:5" ht="13.5" customHeight="1" x14ac:dyDescent="0.2">
      <c r="A16" s="296" t="s">
        <v>1516</v>
      </c>
      <c r="B16" s="294"/>
      <c r="C16" s="305"/>
      <c r="D16" s="39"/>
      <c r="E16" s="305"/>
    </row>
    <row r="17" spans="1:6" ht="13.5" customHeight="1" x14ac:dyDescent="0.2">
      <c r="B17" s="294"/>
      <c r="C17" s="305"/>
      <c r="D17" s="39"/>
      <c r="E17" s="305"/>
    </row>
    <row r="18" spans="1:6" ht="13.5" customHeight="1" x14ac:dyDescent="0.2">
      <c r="B18" s="294"/>
      <c r="C18" s="305"/>
      <c r="D18" s="39"/>
      <c r="E18" s="305"/>
    </row>
    <row r="19" spans="1:6" ht="13.5" customHeight="1" x14ac:dyDescent="0.2">
      <c r="B19" s="294"/>
      <c r="C19" s="305"/>
      <c r="D19" s="39"/>
      <c r="E19" s="305"/>
    </row>
    <row r="20" spans="1:6" ht="13.5" customHeight="1" x14ac:dyDescent="0.2">
      <c r="B20" s="294"/>
      <c r="C20" s="305"/>
      <c r="D20" s="39"/>
      <c r="E20" s="305"/>
    </row>
    <row r="21" spans="1:6" ht="13.5" customHeight="1" x14ac:dyDescent="0.2">
      <c r="B21" s="294"/>
      <c r="C21" s="305"/>
      <c r="D21" s="39"/>
      <c r="E21" s="305"/>
    </row>
    <row r="22" spans="1:6" ht="13.5" customHeight="1" x14ac:dyDescent="0.2">
      <c r="B22" s="294"/>
      <c r="C22" s="305"/>
      <c r="D22" s="39"/>
      <c r="E22" s="305"/>
    </row>
    <row r="23" spans="1:6" ht="13.5" customHeight="1" x14ac:dyDescent="0.2">
      <c r="B23" s="294"/>
      <c r="C23" s="305"/>
      <c r="D23" s="39"/>
      <c r="E23" s="305"/>
    </row>
    <row r="24" spans="1:6" ht="13.5" customHeight="1" x14ac:dyDescent="0.2">
      <c r="B24" s="294"/>
      <c r="C24" s="305"/>
      <c r="D24" s="39"/>
      <c r="E24" s="305"/>
    </row>
    <row r="25" spans="1:6" ht="13.5" customHeight="1" x14ac:dyDescent="0.2">
      <c r="B25" s="294"/>
      <c r="C25" s="305"/>
      <c r="D25" s="39"/>
      <c r="E25" s="305"/>
    </row>
    <row r="26" spans="1:6" ht="13.5" customHeight="1" x14ac:dyDescent="0.2">
      <c r="B26" s="294"/>
      <c r="C26" s="305"/>
      <c r="D26" s="39"/>
      <c r="E26" s="305"/>
    </row>
    <row r="27" spans="1:6" ht="13.5" customHeight="1" x14ac:dyDescent="0.2">
      <c r="B27" s="294"/>
      <c r="C27" s="305"/>
      <c r="D27" s="39"/>
      <c r="E27" s="305"/>
    </row>
    <row r="28" spans="1:6" ht="13.5" customHeight="1" x14ac:dyDescent="0.2">
      <c r="B28" s="294"/>
      <c r="C28" s="305"/>
      <c r="D28" s="39"/>
      <c r="E28" s="305"/>
    </row>
    <row r="31" spans="1:6" x14ac:dyDescent="0.2">
      <c r="A31" s="296" t="s">
        <v>533</v>
      </c>
    </row>
    <row r="32" spans="1:6" ht="13.5" customHeight="1" x14ac:dyDescent="0.2">
      <c r="B32" s="301"/>
      <c r="C32" s="302" t="s">
        <v>534</v>
      </c>
      <c r="D32" s="455" t="s">
        <v>535</v>
      </c>
      <c r="E32" s="455"/>
      <c r="F32" s="455"/>
    </row>
    <row r="33" spans="2:6" ht="13.5" customHeight="1" x14ac:dyDescent="0.2">
      <c r="B33" s="303"/>
      <c r="C33" s="457" t="s">
        <v>536</v>
      </c>
      <c r="D33" s="455" t="s">
        <v>537</v>
      </c>
      <c r="E33" s="240" t="s">
        <v>538</v>
      </c>
      <c r="F33" s="455" t="s">
        <v>539</v>
      </c>
    </row>
    <row r="34" spans="2:6" ht="13.5" customHeight="1" x14ac:dyDescent="0.2">
      <c r="B34" s="304" t="s">
        <v>1517</v>
      </c>
      <c r="C34" s="457"/>
      <c r="D34" s="455"/>
      <c r="E34" s="239" t="s">
        <v>540</v>
      </c>
      <c r="F34" s="455"/>
    </row>
    <row r="35" spans="2:6" ht="13.5" customHeight="1" x14ac:dyDescent="0.2">
      <c r="B35" s="456" t="s">
        <v>513</v>
      </c>
      <c r="C35" s="456"/>
      <c r="D35" s="136">
        <v>0.03</v>
      </c>
      <c r="E35" s="136">
        <v>7.0000000000000001E-3</v>
      </c>
      <c r="F35" s="145">
        <v>2E-3</v>
      </c>
    </row>
    <row r="36" spans="2:6" ht="13.5" customHeight="1" x14ac:dyDescent="0.2">
      <c r="B36" s="456" t="s">
        <v>515</v>
      </c>
      <c r="C36" s="456"/>
      <c r="D36" s="136">
        <v>0.1</v>
      </c>
      <c r="E36" s="136">
        <v>0.02</v>
      </c>
      <c r="F36" s="136">
        <v>5.0000000000000001E-3</v>
      </c>
    </row>
    <row r="37" spans="2:6" ht="13.5" customHeight="1" x14ac:dyDescent="0.2">
      <c r="B37" s="456" t="s">
        <v>517</v>
      </c>
      <c r="C37" s="456"/>
      <c r="D37" s="136">
        <v>0.3</v>
      </c>
      <c r="E37" s="136">
        <v>7.0000000000000007E-2</v>
      </c>
      <c r="F37" s="136">
        <v>0.01</v>
      </c>
    </row>
    <row r="38" spans="2:6" ht="13.5" customHeight="1" x14ac:dyDescent="0.2">
      <c r="B38" s="456" t="s">
        <v>519</v>
      </c>
      <c r="C38" s="456"/>
      <c r="D38" s="136">
        <v>0.6</v>
      </c>
      <c r="E38" s="136">
        <v>0.1</v>
      </c>
      <c r="F38" s="136">
        <v>0.03</v>
      </c>
    </row>
    <row r="39" spans="2:6" x14ac:dyDescent="0.2">
      <c r="B39" s="149" t="s">
        <v>1535</v>
      </c>
    </row>
  </sheetData>
  <mergeCells count="8">
    <mergeCell ref="D32:F32"/>
    <mergeCell ref="B38:C38"/>
    <mergeCell ref="C33:C34"/>
    <mergeCell ref="D33:D34"/>
    <mergeCell ref="F33:F34"/>
    <mergeCell ref="B35:C35"/>
    <mergeCell ref="B36:C36"/>
    <mergeCell ref="B37:C37"/>
  </mergeCells>
  <phoneticPr fontId="5"/>
  <pageMargins left="0.7" right="0.7" top="0.75" bottom="0.75" header="0.3" footer="0.3"/>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D07D-30E3-4489-82D6-7C8C862B6D52}">
  <dimension ref="A1:I12"/>
  <sheetViews>
    <sheetView workbookViewId="0">
      <selection activeCell="F19" sqref="F19"/>
    </sheetView>
  </sheetViews>
  <sheetFormatPr defaultColWidth="9" defaultRowHeight="13.2" x14ac:dyDescent="0.2"/>
  <cols>
    <col min="1" max="1" width="3.6640625" style="432" customWidth="1"/>
    <col min="2" max="2" width="8.33203125" style="432" customWidth="1"/>
    <col min="3" max="3" width="14.21875" style="432" customWidth="1"/>
    <col min="4" max="4" width="7" style="432" customWidth="1"/>
    <col min="5" max="5" width="7.33203125" style="432" customWidth="1"/>
    <col min="6" max="6" width="6.33203125" style="432" customWidth="1"/>
    <col min="7" max="7" width="8.77734375" style="432" customWidth="1"/>
    <col min="8" max="8" width="14" style="432" customWidth="1"/>
    <col min="9" max="9" width="16.33203125" style="432" customWidth="1"/>
    <col min="10" max="16384" width="9" style="432"/>
  </cols>
  <sheetData>
    <row r="1" spans="1:9" x14ac:dyDescent="0.2">
      <c r="A1" s="432" t="s">
        <v>555</v>
      </c>
    </row>
    <row r="2" spans="1:9" x14ac:dyDescent="0.2">
      <c r="B2" s="458" t="s">
        <v>571</v>
      </c>
      <c r="C2" s="459" t="s">
        <v>570</v>
      </c>
      <c r="D2" s="458" t="s">
        <v>556</v>
      </c>
      <c r="E2" s="458"/>
      <c r="F2" s="458"/>
      <c r="G2" s="458"/>
      <c r="H2" s="458" t="s">
        <v>569</v>
      </c>
      <c r="I2" s="458" t="s">
        <v>557</v>
      </c>
    </row>
    <row r="3" spans="1:9" x14ac:dyDescent="0.2">
      <c r="B3" s="458"/>
      <c r="C3" s="460"/>
      <c r="D3" s="433" t="s">
        <v>558</v>
      </c>
      <c r="E3" s="433" t="s">
        <v>559</v>
      </c>
      <c r="F3" s="433" t="s">
        <v>560</v>
      </c>
      <c r="G3" s="433" t="s">
        <v>561</v>
      </c>
      <c r="H3" s="458"/>
      <c r="I3" s="458"/>
    </row>
    <row r="4" spans="1:9" x14ac:dyDescent="0.2">
      <c r="B4" s="438" t="s">
        <v>562</v>
      </c>
      <c r="C4" s="438">
        <v>88</v>
      </c>
      <c r="D4" s="438">
        <v>27</v>
      </c>
      <c r="E4" s="438">
        <v>17</v>
      </c>
      <c r="F4" s="438">
        <v>38</v>
      </c>
      <c r="G4" s="438">
        <v>6</v>
      </c>
      <c r="H4" s="438">
        <v>119</v>
      </c>
      <c r="I4" s="439">
        <v>0.73949579831932777</v>
      </c>
    </row>
    <row r="5" spans="1:9" x14ac:dyDescent="0.2">
      <c r="B5" s="438" t="s">
        <v>563</v>
      </c>
      <c r="C5" s="438">
        <v>65</v>
      </c>
      <c r="D5" s="438">
        <v>19</v>
      </c>
      <c r="E5" s="438">
        <v>15</v>
      </c>
      <c r="F5" s="438">
        <v>29</v>
      </c>
      <c r="G5" s="438">
        <v>2</v>
      </c>
      <c r="H5" s="438">
        <v>113</v>
      </c>
      <c r="I5" s="439">
        <v>0.5752212389380531</v>
      </c>
    </row>
    <row r="6" spans="1:9" x14ac:dyDescent="0.2">
      <c r="B6" s="438" t="s">
        <v>564</v>
      </c>
      <c r="C6" s="438">
        <v>73</v>
      </c>
      <c r="D6" s="438">
        <v>13</v>
      </c>
      <c r="E6" s="438">
        <v>13</v>
      </c>
      <c r="F6" s="438">
        <v>46</v>
      </c>
      <c r="G6" s="438">
        <v>1</v>
      </c>
      <c r="H6" s="438">
        <v>99</v>
      </c>
      <c r="I6" s="439">
        <v>0.73737373737373735</v>
      </c>
    </row>
    <row r="7" spans="1:9" x14ac:dyDescent="0.2">
      <c r="B7" s="438" t="s">
        <v>565</v>
      </c>
      <c r="C7" s="438">
        <v>61</v>
      </c>
      <c r="D7" s="438">
        <v>11</v>
      </c>
      <c r="E7" s="438">
        <v>18</v>
      </c>
      <c r="F7" s="438">
        <v>32</v>
      </c>
      <c r="G7" s="438">
        <v>0</v>
      </c>
      <c r="H7" s="438">
        <v>103</v>
      </c>
      <c r="I7" s="439">
        <v>0.59223300970873782</v>
      </c>
    </row>
    <row r="8" spans="1:9" x14ac:dyDescent="0.2">
      <c r="B8" s="438" t="s">
        <v>566</v>
      </c>
      <c r="C8" s="438">
        <v>67</v>
      </c>
      <c r="D8" s="438">
        <v>26</v>
      </c>
      <c r="E8" s="438">
        <v>10</v>
      </c>
      <c r="F8" s="438">
        <v>31</v>
      </c>
      <c r="G8" s="438">
        <v>0</v>
      </c>
      <c r="H8" s="438">
        <v>117</v>
      </c>
      <c r="I8" s="439">
        <v>0.57264957264957261</v>
      </c>
    </row>
    <row r="9" spans="1:9" x14ac:dyDescent="0.2">
      <c r="B9" s="438" t="s">
        <v>567</v>
      </c>
      <c r="C9" s="438">
        <v>61</v>
      </c>
      <c r="D9" s="438">
        <v>15</v>
      </c>
      <c r="E9" s="438">
        <v>11</v>
      </c>
      <c r="F9" s="438">
        <v>34</v>
      </c>
      <c r="G9" s="438">
        <v>1</v>
      </c>
      <c r="H9" s="438">
        <v>94</v>
      </c>
      <c r="I9" s="439">
        <v>0.64893617021276595</v>
      </c>
    </row>
    <row r="10" spans="1:9" x14ac:dyDescent="0.2">
      <c r="B10" s="438" t="s">
        <v>568</v>
      </c>
      <c r="C10" s="438">
        <v>68</v>
      </c>
      <c r="D10" s="438">
        <v>6</v>
      </c>
      <c r="E10" s="438">
        <v>14</v>
      </c>
      <c r="F10" s="438">
        <v>47</v>
      </c>
      <c r="G10" s="438">
        <v>1</v>
      </c>
      <c r="H10" s="438">
        <v>87</v>
      </c>
      <c r="I10" s="439">
        <v>0.7816091954022989</v>
      </c>
    </row>
    <row r="11" spans="1:9" x14ac:dyDescent="0.2">
      <c r="B11" s="438" t="s">
        <v>1602</v>
      </c>
      <c r="C11" s="438">
        <v>71</v>
      </c>
      <c r="D11" s="438">
        <v>20</v>
      </c>
      <c r="E11" s="438">
        <v>11</v>
      </c>
      <c r="F11" s="438">
        <v>39</v>
      </c>
      <c r="G11" s="438">
        <v>1</v>
      </c>
      <c r="H11" s="438">
        <v>108</v>
      </c>
      <c r="I11" s="439">
        <v>0.65740740740740744</v>
      </c>
    </row>
    <row r="12" spans="1:9" x14ac:dyDescent="0.2">
      <c r="B12" s="440" t="s">
        <v>1603</v>
      </c>
    </row>
  </sheetData>
  <mergeCells count="5">
    <mergeCell ref="B2:B3"/>
    <mergeCell ref="C2:C3"/>
    <mergeCell ref="D2:G2"/>
    <mergeCell ref="H2:H3"/>
    <mergeCell ref="I2:I3"/>
  </mergeCells>
  <phoneticPr fontId="5"/>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E11"/>
  <sheetViews>
    <sheetView workbookViewId="0">
      <selection activeCell="F19" sqref="F19"/>
    </sheetView>
  </sheetViews>
  <sheetFormatPr defaultRowHeight="13.2" x14ac:dyDescent="0.2"/>
  <cols>
    <col min="1" max="1" width="3.44140625" customWidth="1"/>
    <col min="2" max="2" width="15.109375" customWidth="1"/>
    <col min="3" max="3" width="42.6640625" customWidth="1"/>
    <col min="4" max="4" width="12.44140625" customWidth="1"/>
    <col min="5" max="5" width="13.6640625" customWidth="1"/>
  </cols>
  <sheetData>
    <row r="1" spans="1:5" x14ac:dyDescent="0.2">
      <c r="A1" s="296" t="s">
        <v>541</v>
      </c>
    </row>
    <row r="2" spans="1:5" x14ac:dyDescent="0.2">
      <c r="B2" s="455" t="s">
        <v>478</v>
      </c>
      <c r="C2" s="455"/>
      <c r="D2" s="455" t="s">
        <v>542</v>
      </c>
      <c r="E2" s="455" t="s">
        <v>543</v>
      </c>
    </row>
    <row r="3" spans="1:5" x14ac:dyDescent="0.2">
      <c r="B3" s="236" t="s">
        <v>469</v>
      </c>
      <c r="C3" s="236" t="s">
        <v>544</v>
      </c>
      <c r="D3" s="455"/>
      <c r="E3" s="455"/>
    </row>
    <row r="4" spans="1:5" ht="54" customHeight="1" x14ac:dyDescent="0.2">
      <c r="B4" s="291" t="s">
        <v>545</v>
      </c>
      <c r="C4" s="228" t="s">
        <v>1520</v>
      </c>
      <c r="D4" s="136" t="s">
        <v>546</v>
      </c>
      <c r="E4" s="136" t="s">
        <v>547</v>
      </c>
    </row>
    <row r="5" spans="1:5" ht="26.1" customHeight="1" x14ac:dyDescent="0.2">
      <c r="B5" s="291" t="s">
        <v>1519</v>
      </c>
      <c r="C5" s="228" t="s">
        <v>554</v>
      </c>
      <c r="D5" s="136" t="s">
        <v>548</v>
      </c>
      <c r="E5" s="136" t="s">
        <v>549</v>
      </c>
    </row>
    <row r="6" spans="1:5" x14ac:dyDescent="0.2">
      <c r="B6" s="291" t="s">
        <v>550</v>
      </c>
      <c r="C6" s="228" t="s">
        <v>551</v>
      </c>
      <c r="D6" s="136" t="s">
        <v>552</v>
      </c>
      <c r="E6" s="136" t="s">
        <v>553</v>
      </c>
    </row>
    <row r="11" spans="1:5" x14ac:dyDescent="0.2">
      <c r="B11" s="307"/>
    </row>
  </sheetData>
  <mergeCells count="3">
    <mergeCell ref="B2:C2"/>
    <mergeCell ref="D2:D3"/>
    <mergeCell ref="E2:E3"/>
  </mergeCells>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C15"/>
  <sheetViews>
    <sheetView workbookViewId="0">
      <selection activeCell="F19" sqref="F19"/>
    </sheetView>
  </sheetViews>
  <sheetFormatPr defaultRowHeight="13.2" x14ac:dyDescent="0.2"/>
  <cols>
    <col min="1" max="1" width="4.77734375" customWidth="1"/>
    <col min="2" max="2" width="14.109375" customWidth="1"/>
    <col min="3" max="3" width="37.6640625" customWidth="1"/>
  </cols>
  <sheetData>
    <row r="1" spans="1:3" x14ac:dyDescent="0.2">
      <c r="A1" s="296" t="s">
        <v>572</v>
      </c>
    </row>
    <row r="2" spans="1:3" x14ac:dyDescent="0.2">
      <c r="A2" s="296" t="s">
        <v>573</v>
      </c>
    </row>
    <row r="8" spans="1:3" ht="15.6" x14ac:dyDescent="0.2">
      <c r="B8" s="236" t="s">
        <v>574</v>
      </c>
      <c r="C8" s="236" t="s">
        <v>1521</v>
      </c>
    </row>
    <row r="9" spans="1:3" ht="18" customHeight="1" x14ac:dyDescent="0.2">
      <c r="B9" s="136" t="s">
        <v>575</v>
      </c>
      <c r="C9" s="136" t="s">
        <v>576</v>
      </c>
    </row>
    <row r="10" spans="1:3" ht="18" customHeight="1" x14ac:dyDescent="0.2">
      <c r="B10" s="136" t="s">
        <v>577</v>
      </c>
      <c r="C10" s="136" t="s">
        <v>578</v>
      </c>
    </row>
    <row r="11" spans="1:3" ht="47.25" customHeight="1" x14ac:dyDescent="0.2">
      <c r="B11" s="461" t="s">
        <v>1522</v>
      </c>
      <c r="C11" s="461"/>
    </row>
    <row r="12" spans="1:3" ht="13.5" customHeight="1" x14ac:dyDescent="0.2">
      <c r="B12" s="306"/>
      <c r="C12" s="306"/>
    </row>
    <row r="13" spans="1:3" ht="18" customHeight="1" x14ac:dyDescent="0.2">
      <c r="B13" s="236" t="s">
        <v>574</v>
      </c>
      <c r="C13" s="236" t="s">
        <v>579</v>
      </c>
    </row>
    <row r="14" spans="1:3" ht="18" customHeight="1" x14ac:dyDescent="0.2">
      <c r="B14" s="136" t="s">
        <v>575</v>
      </c>
      <c r="C14" s="136" t="s">
        <v>580</v>
      </c>
    </row>
    <row r="15" spans="1:3" ht="18" customHeight="1" x14ac:dyDescent="0.2">
      <c r="B15" s="136" t="s">
        <v>577</v>
      </c>
      <c r="C15" s="136" t="s">
        <v>581</v>
      </c>
    </row>
  </sheetData>
  <mergeCells count="1">
    <mergeCell ref="B11:C11"/>
  </mergeCells>
  <phoneticPr fontId="5"/>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D12"/>
  <sheetViews>
    <sheetView workbookViewId="0">
      <selection activeCell="F19" sqref="F19"/>
    </sheetView>
  </sheetViews>
  <sheetFormatPr defaultRowHeight="13.2" x14ac:dyDescent="0.2"/>
  <cols>
    <col min="1" max="1" width="2.88671875" customWidth="1"/>
    <col min="2" max="2" width="22.88671875" customWidth="1"/>
    <col min="3" max="3" width="25.33203125" customWidth="1"/>
    <col min="4" max="4" width="41.77734375" customWidth="1"/>
    <col min="5" max="5" width="9" customWidth="1"/>
  </cols>
  <sheetData>
    <row r="1" spans="1:4" x14ac:dyDescent="0.2">
      <c r="A1" s="296" t="s">
        <v>582</v>
      </c>
    </row>
    <row r="9" spans="1:4" x14ac:dyDescent="0.2">
      <c r="B9" s="236" t="s">
        <v>583</v>
      </c>
      <c r="C9" s="236" t="s">
        <v>584</v>
      </c>
      <c r="D9" s="236" t="s">
        <v>585</v>
      </c>
    </row>
    <row r="10" spans="1:4" ht="76.5" customHeight="1" x14ac:dyDescent="0.2">
      <c r="B10" s="241" t="s">
        <v>586</v>
      </c>
      <c r="C10" s="228" t="s">
        <v>1523</v>
      </c>
      <c r="D10" s="462" t="s">
        <v>1525</v>
      </c>
    </row>
    <row r="11" spans="1:4" ht="76.5" customHeight="1" x14ac:dyDescent="0.2">
      <c r="B11" s="228" t="s">
        <v>1526</v>
      </c>
      <c r="C11" s="241" t="s">
        <v>587</v>
      </c>
      <c r="D11" s="462"/>
    </row>
    <row r="12" spans="1:4" ht="76.5" customHeight="1" x14ac:dyDescent="0.2">
      <c r="B12" s="241" t="s">
        <v>588</v>
      </c>
      <c r="C12" s="228" t="s">
        <v>1524</v>
      </c>
      <c r="D12" s="462"/>
    </row>
  </sheetData>
  <mergeCells count="1">
    <mergeCell ref="D10:D12"/>
  </mergeCells>
  <phoneticPr fontId="5"/>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P124"/>
  <sheetViews>
    <sheetView showGridLines="0" zoomScaleNormal="100" zoomScaleSheetLayoutView="100" workbookViewId="0">
      <pane ySplit="4" topLeftCell="A5" activePane="bottomLeft" state="frozen"/>
      <selection activeCell="F19" sqref="F19"/>
      <selection pane="bottomLeft" activeCell="F19" sqref="F19"/>
    </sheetView>
  </sheetViews>
  <sheetFormatPr defaultColWidth="9" defaultRowHeight="12" x14ac:dyDescent="0.2"/>
  <cols>
    <col min="1" max="1" width="6.77734375" style="1" customWidth="1"/>
    <col min="2" max="2" width="4.109375" style="1" hidden="1" customWidth="1"/>
    <col min="3" max="3" width="3.6640625" style="1" customWidth="1"/>
    <col min="4" max="4" width="8" style="1" bestFit="1" customWidth="1"/>
    <col min="5" max="5" width="13.44140625" style="1" bestFit="1" customWidth="1"/>
    <col min="6" max="6" width="8.21875" style="1" customWidth="1"/>
    <col min="7" max="7" width="6.109375" style="1" customWidth="1"/>
    <col min="8" max="8" width="6.77734375" style="1" customWidth="1"/>
    <col min="9" max="11" width="6.109375" style="1" customWidth="1"/>
    <col min="12" max="13" width="7.21875" style="1" customWidth="1"/>
    <col min="14" max="14" width="7.6640625" style="1" customWidth="1"/>
    <col min="15" max="16" width="6.33203125" style="1" customWidth="1"/>
    <col min="17" max="16384" width="9" style="1"/>
  </cols>
  <sheetData>
    <row r="1" spans="1:16" ht="21.75" customHeight="1" x14ac:dyDescent="0.15">
      <c r="A1" s="105" t="s">
        <v>1564</v>
      </c>
      <c r="D1" s="2"/>
      <c r="F1" s="2"/>
      <c r="G1" s="2"/>
      <c r="H1" s="2"/>
      <c r="I1" s="2"/>
      <c r="J1" s="2"/>
      <c r="K1" s="2"/>
      <c r="L1" s="2"/>
      <c r="M1" s="2"/>
      <c r="N1" s="2"/>
      <c r="O1" s="5"/>
    </row>
    <row r="2" spans="1:16" ht="21.75" customHeight="1" x14ac:dyDescent="0.2">
      <c r="A2" s="106" t="s">
        <v>160</v>
      </c>
      <c r="E2" s="3"/>
      <c r="O2" s="6"/>
    </row>
    <row r="3" spans="1:16" ht="22.5" customHeight="1" x14ac:dyDescent="0.2">
      <c r="A3" s="467" t="s">
        <v>69</v>
      </c>
      <c r="B3" s="469" t="s">
        <v>2</v>
      </c>
      <c r="C3" s="471" t="s">
        <v>115</v>
      </c>
      <c r="D3" s="471" t="s">
        <v>3</v>
      </c>
      <c r="E3" s="471" t="s">
        <v>0</v>
      </c>
      <c r="F3" s="471" t="s">
        <v>138</v>
      </c>
      <c r="G3" s="475" t="s">
        <v>145</v>
      </c>
      <c r="H3" s="476"/>
      <c r="I3" s="476"/>
      <c r="J3" s="476"/>
      <c r="K3" s="477"/>
      <c r="L3" s="478" t="s">
        <v>126</v>
      </c>
      <c r="M3" s="479"/>
      <c r="N3" s="107" t="s">
        <v>120</v>
      </c>
      <c r="O3" s="480" t="s">
        <v>139</v>
      </c>
      <c r="P3" s="482" t="s">
        <v>124</v>
      </c>
    </row>
    <row r="4" spans="1:16" ht="30" customHeight="1" thickBot="1" x14ac:dyDescent="0.25">
      <c r="A4" s="468"/>
      <c r="B4" s="470"/>
      <c r="C4" s="472"/>
      <c r="D4" s="472"/>
      <c r="E4" s="472"/>
      <c r="F4" s="472"/>
      <c r="G4" s="108" t="s">
        <v>1256</v>
      </c>
      <c r="H4" s="108" t="s">
        <v>151</v>
      </c>
      <c r="I4" s="108" t="s">
        <v>123</v>
      </c>
      <c r="J4" s="108" t="s">
        <v>161</v>
      </c>
      <c r="K4" s="108" t="s">
        <v>157</v>
      </c>
      <c r="L4" s="109" t="s">
        <v>56</v>
      </c>
      <c r="M4" s="109" t="s">
        <v>125</v>
      </c>
      <c r="N4" s="109" t="s">
        <v>121</v>
      </c>
      <c r="O4" s="481"/>
      <c r="P4" s="483"/>
    </row>
    <row r="5" spans="1:16" ht="15.75" customHeight="1" thickTop="1" x14ac:dyDescent="0.2">
      <c r="A5" s="463" t="s">
        <v>70</v>
      </c>
      <c r="B5" s="7">
        <v>1</v>
      </c>
      <c r="C5" s="53">
        <v>14</v>
      </c>
      <c r="D5" s="9" t="s">
        <v>7</v>
      </c>
      <c r="E5" s="9" t="s">
        <v>16</v>
      </c>
      <c r="F5" s="10" t="s">
        <v>4</v>
      </c>
      <c r="G5" s="59">
        <v>60.1</v>
      </c>
      <c r="H5" s="60" t="s">
        <v>152</v>
      </c>
      <c r="I5" s="61">
        <v>64.2</v>
      </c>
      <c r="J5" s="62">
        <v>60.26</v>
      </c>
      <c r="K5" s="62">
        <v>0</v>
      </c>
      <c r="L5" s="61">
        <v>74.8</v>
      </c>
      <c r="M5" s="61">
        <v>88.4</v>
      </c>
      <c r="N5" s="63">
        <v>106.25824175824175</v>
      </c>
      <c r="O5" s="43" t="s">
        <v>116</v>
      </c>
      <c r="P5" s="44" t="s">
        <v>66</v>
      </c>
    </row>
    <row r="6" spans="1:16" ht="15.75" customHeight="1" x14ac:dyDescent="0.2">
      <c r="A6" s="464"/>
      <c r="B6" s="13">
        <v>2</v>
      </c>
      <c r="C6" s="54">
        <v>15</v>
      </c>
      <c r="D6" s="9" t="s">
        <v>7</v>
      </c>
      <c r="E6" s="9" t="s">
        <v>64</v>
      </c>
      <c r="F6" s="10" t="s">
        <v>4</v>
      </c>
      <c r="G6" s="64">
        <v>60.9</v>
      </c>
      <c r="H6" s="65" t="s">
        <v>152</v>
      </c>
      <c r="I6" s="61">
        <v>65.099999999999994</v>
      </c>
      <c r="J6" s="63">
        <v>60.89</v>
      </c>
      <c r="K6" s="63">
        <v>0</v>
      </c>
      <c r="L6" s="61">
        <v>76</v>
      </c>
      <c r="M6" s="61">
        <v>89.3</v>
      </c>
      <c r="N6" s="63">
        <v>99.25</v>
      </c>
      <c r="O6" s="45" t="s">
        <v>116</v>
      </c>
      <c r="P6" s="44" t="s">
        <v>7</v>
      </c>
    </row>
    <row r="7" spans="1:16" ht="15.75" customHeight="1" x14ac:dyDescent="0.2">
      <c r="A7" s="464"/>
      <c r="B7" s="13">
        <v>3</v>
      </c>
      <c r="C7" s="54">
        <v>16</v>
      </c>
      <c r="D7" s="14" t="s">
        <v>7</v>
      </c>
      <c r="E7" s="9" t="s">
        <v>20</v>
      </c>
      <c r="F7" s="10" t="s">
        <v>4</v>
      </c>
      <c r="G7" s="64">
        <v>60.5</v>
      </c>
      <c r="H7" s="60" t="s">
        <v>152</v>
      </c>
      <c r="I7" s="61">
        <v>65.099999999999994</v>
      </c>
      <c r="J7" s="63">
        <v>60.91</v>
      </c>
      <c r="K7" s="63">
        <v>0</v>
      </c>
      <c r="L7" s="61">
        <v>75.5</v>
      </c>
      <c r="M7" s="61">
        <v>91.8</v>
      </c>
      <c r="N7" s="63">
        <v>104.22802197802197</v>
      </c>
      <c r="O7" s="45" t="s">
        <v>116</v>
      </c>
      <c r="P7" s="44" t="s">
        <v>7</v>
      </c>
    </row>
    <row r="8" spans="1:16" ht="15.75" customHeight="1" x14ac:dyDescent="0.2">
      <c r="A8" s="464"/>
      <c r="B8" s="13">
        <v>4</v>
      </c>
      <c r="C8" s="54">
        <v>17</v>
      </c>
      <c r="D8" s="9" t="s">
        <v>7</v>
      </c>
      <c r="E8" s="9" t="s">
        <v>21</v>
      </c>
      <c r="F8" s="10" t="s">
        <v>4</v>
      </c>
      <c r="G8" s="64">
        <v>62.9</v>
      </c>
      <c r="H8" s="60" t="s">
        <v>152</v>
      </c>
      <c r="I8" s="61">
        <v>67.400000000000006</v>
      </c>
      <c r="J8" s="63">
        <v>62.93</v>
      </c>
      <c r="K8" s="63">
        <v>0</v>
      </c>
      <c r="L8" s="61">
        <v>78.599999999999994</v>
      </c>
      <c r="M8" s="61">
        <v>93.7</v>
      </c>
      <c r="N8" s="63">
        <v>100.42415730337079</v>
      </c>
      <c r="O8" s="45" t="s">
        <v>117</v>
      </c>
      <c r="P8" s="66" t="s">
        <v>6</v>
      </c>
    </row>
    <row r="9" spans="1:16" ht="15.75" customHeight="1" x14ac:dyDescent="0.2">
      <c r="A9" s="465"/>
      <c r="B9" s="15">
        <v>5</v>
      </c>
      <c r="C9" s="55">
        <v>18</v>
      </c>
      <c r="D9" s="16" t="s">
        <v>7</v>
      </c>
      <c r="E9" s="16" t="s">
        <v>162</v>
      </c>
      <c r="F9" s="17" t="s">
        <v>133</v>
      </c>
      <c r="G9" s="67">
        <v>70.2</v>
      </c>
      <c r="H9" s="68" t="s">
        <v>153</v>
      </c>
      <c r="I9" s="69">
        <v>74.400000000000006</v>
      </c>
      <c r="J9" s="70">
        <v>70.31</v>
      </c>
      <c r="K9" s="70">
        <v>0</v>
      </c>
      <c r="L9" s="69">
        <v>88.6</v>
      </c>
      <c r="M9" s="69">
        <v>105.5</v>
      </c>
      <c r="N9" s="70">
        <v>121.13461538461539</v>
      </c>
      <c r="O9" s="17" t="s">
        <v>135</v>
      </c>
      <c r="P9" s="46" t="s">
        <v>66</v>
      </c>
    </row>
    <row r="10" spans="1:16" ht="15.75" customHeight="1" x14ac:dyDescent="0.2">
      <c r="A10" s="466" t="s">
        <v>71</v>
      </c>
      <c r="B10" s="19">
        <v>6</v>
      </c>
      <c r="C10" s="56">
        <v>19</v>
      </c>
      <c r="D10" s="9" t="s">
        <v>7</v>
      </c>
      <c r="E10" s="9" t="s">
        <v>63</v>
      </c>
      <c r="F10" s="10" t="s">
        <v>4</v>
      </c>
      <c r="G10" s="59">
        <v>55.7</v>
      </c>
      <c r="H10" s="60" t="s">
        <v>154</v>
      </c>
      <c r="I10" s="61">
        <v>61.7</v>
      </c>
      <c r="J10" s="62">
        <v>52.91</v>
      </c>
      <c r="K10" s="62">
        <v>3</v>
      </c>
      <c r="L10" s="61">
        <v>71.900000000000006</v>
      </c>
      <c r="M10" s="61">
        <v>86.2</v>
      </c>
      <c r="N10" s="63">
        <v>126.48351648351648</v>
      </c>
      <c r="O10" s="43" t="s">
        <v>116</v>
      </c>
      <c r="P10" s="44" t="s">
        <v>66</v>
      </c>
    </row>
    <row r="11" spans="1:16" ht="15.75" customHeight="1" x14ac:dyDescent="0.2">
      <c r="A11" s="464"/>
      <c r="B11" s="13">
        <v>7</v>
      </c>
      <c r="C11" s="54">
        <v>20</v>
      </c>
      <c r="D11" s="14" t="s">
        <v>7</v>
      </c>
      <c r="E11" s="9" t="s">
        <v>72</v>
      </c>
      <c r="F11" s="10" t="s">
        <v>4</v>
      </c>
      <c r="G11" s="64">
        <v>55.1</v>
      </c>
      <c r="H11" s="60" t="s">
        <v>154</v>
      </c>
      <c r="I11" s="61">
        <v>59.8</v>
      </c>
      <c r="J11" s="63">
        <v>53.01</v>
      </c>
      <c r="K11" s="63">
        <v>2</v>
      </c>
      <c r="L11" s="61">
        <v>68.400000000000006</v>
      </c>
      <c r="M11" s="61">
        <v>83.4</v>
      </c>
      <c r="N11" s="63">
        <v>168.81593406593407</v>
      </c>
      <c r="O11" s="45" t="s">
        <v>116</v>
      </c>
      <c r="P11" s="44" t="s">
        <v>6</v>
      </c>
    </row>
    <row r="12" spans="1:16" ht="15.75" customHeight="1" x14ac:dyDescent="0.2">
      <c r="A12" s="464"/>
      <c r="B12" s="13">
        <v>8</v>
      </c>
      <c r="C12" s="54">
        <v>21</v>
      </c>
      <c r="D12" s="9" t="s">
        <v>7</v>
      </c>
      <c r="E12" s="9" t="s">
        <v>73</v>
      </c>
      <c r="F12" s="10" t="s">
        <v>4</v>
      </c>
      <c r="G12" s="64">
        <v>58.4</v>
      </c>
      <c r="H12" s="65" t="s">
        <v>152</v>
      </c>
      <c r="I12" s="61">
        <v>64.900000000000006</v>
      </c>
      <c r="J12" s="63">
        <v>55.34</v>
      </c>
      <c r="K12" s="63">
        <v>3</v>
      </c>
      <c r="L12" s="61">
        <v>75.7</v>
      </c>
      <c r="M12" s="61">
        <v>90.7</v>
      </c>
      <c r="N12" s="63">
        <v>137.6868131868132</v>
      </c>
      <c r="O12" s="45" t="s">
        <v>116</v>
      </c>
      <c r="P12" s="44" t="s">
        <v>6</v>
      </c>
    </row>
    <row r="13" spans="1:16" ht="15.75" customHeight="1" x14ac:dyDescent="0.2">
      <c r="A13" s="464"/>
      <c r="B13" s="13">
        <v>9</v>
      </c>
      <c r="C13" s="54">
        <v>22</v>
      </c>
      <c r="D13" s="14" t="s">
        <v>7</v>
      </c>
      <c r="E13" s="14" t="s">
        <v>74</v>
      </c>
      <c r="F13" s="11" t="s">
        <v>4</v>
      </c>
      <c r="G13" s="64">
        <v>61.2</v>
      </c>
      <c r="H13" s="60" t="s">
        <v>152</v>
      </c>
      <c r="I13" s="71">
        <v>68.2</v>
      </c>
      <c r="J13" s="62">
        <v>58.18</v>
      </c>
      <c r="K13" s="62">
        <v>3</v>
      </c>
      <c r="L13" s="71">
        <v>79.099999999999994</v>
      </c>
      <c r="M13" s="71">
        <v>95.6</v>
      </c>
      <c r="N13" s="62">
        <v>137.62362637362637</v>
      </c>
      <c r="O13" s="43" t="s">
        <v>116</v>
      </c>
      <c r="P13" s="47" t="s">
        <v>6</v>
      </c>
    </row>
    <row r="14" spans="1:16" ht="15.75" customHeight="1" x14ac:dyDescent="0.2">
      <c r="A14" s="465"/>
      <c r="B14" s="20">
        <v>10</v>
      </c>
      <c r="C14" s="55">
        <v>23</v>
      </c>
      <c r="D14" s="16" t="s">
        <v>7</v>
      </c>
      <c r="E14" s="16" t="s">
        <v>163</v>
      </c>
      <c r="F14" s="18" t="s">
        <v>4</v>
      </c>
      <c r="G14" s="67">
        <v>65.3</v>
      </c>
      <c r="H14" s="68" t="s">
        <v>152</v>
      </c>
      <c r="I14" s="69">
        <v>71.2</v>
      </c>
      <c r="J14" s="70">
        <v>61.83</v>
      </c>
      <c r="K14" s="70">
        <v>3</v>
      </c>
      <c r="L14" s="69">
        <v>84.5</v>
      </c>
      <c r="M14" s="69">
        <v>103</v>
      </c>
      <c r="N14" s="70">
        <v>160.5</v>
      </c>
      <c r="O14" s="17" t="s">
        <v>164</v>
      </c>
      <c r="P14" s="46" t="s">
        <v>66</v>
      </c>
    </row>
    <row r="15" spans="1:16" ht="15.75" customHeight="1" x14ac:dyDescent="0.2">
      <c r="A15" s="466" t="s">
        <v>75</v>
      </c>
      <c r="B15" s="21">
        <v>11</v>
      </c>
      <c r="C15" s="57">
        <v>24</v>
      </c>
      <c r="D15" s="9" t="s">
        <v>5</v>
      </c>
      <c r="E15" s="9" t="s">
        <v>76</v>
      </c>
      <c r="F15" s="11" t="s">
        <v>4</v>
      </c>
      <c r="G15" s="59">
        <v>47.9</v>
      </c>
      <c r="H15" s="72" t="s">
        <v>154</v>
      </c>
      <c r="I15" s="61">
        <v>53.2</v>
      </c>
      <c r="J15" s="62">
        <v>48.37</v>
      </c>
      <c r="K15" s="73">
        <v>0</v>
      </c>
      <c r="L15" s="61">
        <v>62.4</v>
      </c>
      <c r="M15" s="61">
        <v>75.599999999999994</v>
      </c>
      <c r="N15" s="63">
        <v>72.989010989010993</v>
      </c>
      <c r="O15" s="43" t="s">
        <v>118</v>
      </c>
      <c r="P15" s="44" t="s">
        <v>6</v>
      </c>
    </row>
    <row r="16" spans="1:16" ht="15.75" customHeight="1" x14ac:dyDescent="0.2">
      <c r="A16" s="464"/>
      <c r="B16" s="13">
        <v>12</v>
      </c>
      <c r="C16" s="54">
        <v>25</v>
      </c>
      <c r="D16" s="9" t="s">
        <v>7</v>
      </c>
      <c r="E16" s="9" t="s">
        <v>8</v>
      </c>
      <c r="F16" s="10" t="s">
        <v>4</v>
      </c>
      <c r="G16" s="64">
        <v>52.7</v>
      </c>
      <c r="H16" s="60" t="s">
        <v>154</v>
      </c>
      <c r="I16" s="61">
        <v>58.1</v>
      </c>
      <c r="J16" s="63">
        <v>52.76</v>
      </c>
      <c r="K16" s="62">
        <v>0</v>
      </c>
      <c r="L16" s="61">
        <v>66.099999999999994</v>
      </c>
      <c r="M16" s="61">
        <v>81.7</v>
      </c>
      <c r="N16" s="63">
        <v>87.892857142857139</v>
      </c>
      <c r="O16" s="43" t="s">
        <v>118</v>
      </c>
      <c r="P16" s="44" t="s">
        <v>7</v>
      </c>
    </row>
    <row r="17" spans="1:16" ht="15.75" customHeight="1" x14ac:dyDescent="0.2">
      <c r="A17" s="464"/>
      <c r="B17" s="13">
        <v>13</v>
      </c>
      <c r="C17" s="54">
        <v>26</v>
      </c>
      <c r="D17" s="9" t="s">
        <v>7</v>
      </c>
      <c r="E17" s="9" t="s">
        <v>10</v>
      </c>
      <c r="F17" s="10" t="s">
        <v>4</v>
      </c>
      <c r="G17" s="64">
        <v>55.5</v>
      </c>
      <c r="H17" s="60" t="s">
        <v>154</v>
      </c>
      <c r="I17" s="61">
        <v>59.8</v>
      </c>
      <c r="J17" s="63">
        <v>56.02</v>
      </c>
      <c r="K17" s="63">
        <v>0</v>
      </c>
      <c r="L17" s="61">
        <v>69.2</v>
      </c>
      <c r="M17" s="61">
        <v>83.8</v>
      </c>
      <c r="N17" s="63">
        <v>99.335164835164832</v>
      </c>
      <c r="O17" s="43" t="s">
        <v>118</v>
      </c>
      <c r="P17" s="44" t="s">
        <v>7</v>
      </c>
    </row>
    <row r="18" spans="1:16" ht="15.75" customHeight="1" x14ac:dyDescent="0.2">
      <c r="A18" s="464"/>
      <c r="B18" s="13">
        <v>14</v>
      </c>
      <c r="C18" s="54">
        <v>27</v>
      </c>
      <c r="D18" s="9" t="s">
        <v>7</v>
      </c>
      <c r="E18" s="9" t="s">
        <v>11</v>
      </c>
      <c r="F18" s="10" t="s">
        <v>4</v>
      </c>
      <c r="G18" s="64">
        <v>54.4</v>
      </c>
      <c r="H18" s="60" t="s">
        <v>154</v>
      </c>
      <c r="I18" s="61">
        <v>59</v>
      </c>
      <c r="J18" s="63">
        <v>54.88</v>
      </c>
      <c r="K18" s="63">
        <v>-1</v>
      </c>
      <c r="L18" s="61">
        <v>67.5</v>
      </c>
      <c r="M18" s="61">
        <v>82</v>
      </c>
      <c r="N18" s="63">
        <v>78.706043956043956</v>
      </c>
      <c r="O18" s="43" t="s">
        <v>118</v>
      </c>
      <c r="P18" s="44" t="s">
        <v>7</v>
      </c>
    </row>
    <row r="19" spans="1:16" ht="15.75" customHeight="1" x14ac:dyDescent="0.2">
      <c r="A19" s="464"/>
      <c r="B19" s="13">
        <v>15</v>
      </c>
      <c r="C19" s="54">
        <v>28</v>
      </c>
      <c r="D19" s="9" t="s">
        <v>7</v>
      </c>
      <c r="E19" s="9" t="s">
        <v>15</v>
      </c>
      <c r="F19" s="10" t="s">
        <v>4</v>
      </c>
      <c r="G19" s="64">
        <v>55.2</v>
      </c>
      <c r="H19" s="60" t="s">
        <v>154</v>
      </c>
      <c r="I19" s="61">
        <v>59.7</v>
      </c>
      <c r="J19" s="63">
        <v>55.51</v>
      </c>
      <c r="K19" s="63">
        <v>-1</v>
      </c>
      <c r="L19" s="61">
        <v>68.2</v>
      </c>
      <c r="M19" s="61">
        <v>83</v>
      </c>
      <c r="N19" s="63">
        <v>100.04120879120879</v>
      </c>
      <c r="O19" s="43" t="s">
        <v>118</v>
      </c>
      <c r="P19" s="44" t="s">
        <v>7</v>
      </c>
    </row>
    <row r="20" spans="1:16" ht="15.75" customHeight="1" x14ac:dyDescent="0.2">
      <c r="A20" s="464"/>
      <c r="B20" s="13">
        <v>16</v>
      </c>
      <c r="C20" s="54">
        <v>29</v>
      </c>
      <c r="D20" s="9" t="s">
        <v>7</v>
      </c>
      <c r="E20" s="9" t="s">
        <v>77</v>
      </c>
      <c r="F20" s="10" t="s">
        <v>4</v>
      </c>
      <c r="G20" s="64">
        <v>55.2</v>
      </c>
      <c r="H20" s="60" t="s">
        <v>154</v>
      </c>
      <c r="I20" s="61">
        <v>60</v>
      </c>
      <c r="J20" s="63">
        <v>55.37</v>
      </c>
      <c r="K20" s="63">
        <v>0</v>
      </c>
      <c r="L20" s="61">
        <v>67.900000000000006</v>
      </c>
      <c r="M20" s="61">
        <v>84</v>
      </c>
      <c r="N20" s="63">
        <v>100.38736263736264</v>
      </c>
      <c r="O20" s="43" t="s">
        <v>118</v>
      </c>
      <c r="P20" s="44" t="s">
        <v>66</v>
      </c>
    </row>
    <row r="21" spans="1:16" ht="15.75" customHeight="1" x14ac:dyDescent="0.2">
      <c r="A21" s="464"/>
      <c r="B21" s="13">
        <v>17</v>
      </c>
      <c r="C21" s="54">
        <v>30</v>
      </c>
      <c r="D21" s="9" t="s">
        <v>7</v>
      </c>
      <c r="E21" s="9" t="s">
        <v>78</v>
      </c>
      <c r="F21" s="10" t="s">
        <v>4</v>
      </c>
      <c r="G21" s="64">
        <v>48.6</v>
      </c>
      <c r="H21" s="60" t="s">
        <v>154</v>
      </c>
      <c r="I21" s="61">
        <v>54.6</v>
      </c>
      <c r="J21" s="63">
        <v>49.19</v>
      </c>
      <c r="K21" s="63">
        <v>0</v>
      </c>
      <c r="L21" s="61">
        <v>63.2</v>
      </c>
      <c r="M21" s="61">
        <v>75.400000000000006</v>
      </c>
      <c r="N21" s="63">
        <v>63.057692307692307</v>
      </c>
      <c r="O21" s="43" t="s">
        <v>118</v>
      </c>
      <c r="P21" s="44" t="s">
        <v>6</v>
      </c>
    </row>
    <row r="22" spans="1:16" ht="15.75" customHeight="1" x14ac:dyDescent="0.2">
      <c r="A22" s="464"/>
      <c r="B22" s="13">
        <v>18</v>
      </c>
      <c r="C22" s="54">
        <v>31</v>
      </c>
      <c r="D22" s="9" t="s">
        <v>7</v>
      </c>
      <c r="E22" s="9" t="s">
        <v>23</v>
      </c>
      <c r="F22" s="10" t="s">
        <v>4</v>
      </c>
      <c r="G22" s="64">
        <v>57.8</v>
      </c>
      <c r="H22" s="65" t="s">
        <v>152</v>
      </c>
      <c r="I22" s="61">
        <v>62.6</v>
      </c>
      <c r="J22" s="63">
        <v>58.16</v>
      </c>
      <c r="K22" s="63">
        <v>0</v>
      </c>
      <c r="L22" s="61">
        <v>71.099999999999994</v>
      </c>
      <c r="M22" s="61">
        <v>86.4</v>
      </c>
      <c r="N22" s="63">
        <v>98.192307692307693</v>
      </c>
      <c r="O22" s="45" t="s">
        <v>116</v>
      </c>
      <c r="P22" s="44" t="s">
        <v>7</v>
      </c>
    </row>
    <row r="23" spans="1:16" ht="15.75" customHeight="1" x14ac:dyDescent="0.2">
      <c r="A23" s="464"/>
      <c r="B23" s="13">
        <v>19</v>
      </c>
      <c r="C23" s="54">
        <v>32</v>
      </c>
      <c r="D23" s="9" t="s">
        <v>7</v>
      </c>
      <c r="E23" s="9" t="s">
        <v>24</v>
      </c>
      <c r="F23" s="10" t="s">
        <v>4</v>
      </c>
      <c r="G23" s="64">
        <v>49.8</v>
      </c>
      <c r="H23" s="65" t="s">
        <v>154</v>
      </c>
      <c r="I23" s="61">
        <v>56.1</v>
      </c>
      <c r="J23" s="63">
        <v>50.35</v>
      </c>
      <c r="K23" s="63">
        <v>0</v>
      </c>
      <c r="L23" s="61">
        <v>67.5</v>
      </c>
      <c r="M23" s="61">
        <v>78.599999999999994</v>
      </c>
      <c r="N23" s="63">
        <v>37.093406593406591</v>
      </c>
      <c r="O23" s="43" t="s">
        <v>118</v>
      </c>
      <c r="P23" s="44" t="s">
        <v>7</v>
      </c>
    </row>
    <row r="24" spans="1:16" ht="15.75" customHeight="1" x14ac:dyDescent="0.2">
      <c r="A24" s="464"/>
      <c r="B24" s="13">
        <v>20</v>
      </c>
      <c r="C24" s="54">
        <v>33</v>
      </c>
      <c r="D24" s="9" t="s">
        <v>7</v>
      </c>
      <c r="E24" s="9" t="s">
        <v>25</v>
      </c>
      <c r="F24" s="10" t="s">
        <v>4</v>
      </c>
      <c r="G24" s="64">
        <v>58.2</v>
      </c>
      <c r="H24" s="65" t="s">
        <v>152</v>
      </c>
      <c r="I24" s="61">
        <v>63.4</v>
      </c>
      <c r="J24" s="63">
        <v>58.71</v>
      </c>
      <c r="K24" s="63">
        <v>-1</v>
      </c>
      <c r="L24" s="61">
        <v>72.599999999999994</v>
      </c>
      <c r="M24" s="61">
        <v>87.6</v>
      </c>
      <c r="N24" s="63">
        <v>94.129120879120876</v>
      </c>
      <c r="O24" s="45" t="s">
        <v>116</v>
      </c>
      <c r="P24" s="44" t="s">
        <v>7</v>
      </c>
    </row>
    <row r="25" spans="1:16" ht="15.75" customHeight="1" x14ac:dyDescent="0.2">
      <c r="A25" s="465"/>
      <c r="B25" s="20">
        <v>21</v>
      </c>
      <c r="C25" s="55">
        <v>34</v>
      </c>
      <c r="D25" s="16" t="s">
        <v>7</v>
      </c>
      <c r="E25" s="16" t="s">
        <v>27</v>
      </c>
      <c r="F25" s="18" t="s">
        <v>4</v>
      </c>
      <c r="G25" s="67">
        <v>52.7</v>
      </c>
      <c r="H25" s="68" t="s">
        <v>154</v>
      </c>
      <c r="I25" s="69">
        <v>58.6</v>
      </c>
      <c r="J25" s="70">
        <v>53.17</v>
      </c>
      <c r="K25" s="70">
        <v>0</v>
      </c>
      <c r="L25" s="69">
        <v>68.7</v>
      </c>
      <c r="M25" s="69">
        <v>80.5</v>
      </c>
      <c r="N25" s="70">
        <v>60.726443768996958</v>
      </c>
      <c r="O25" s="17" t="s">
        <v>118</v>
      </c>
      <c r="P25" s="46" t="s">
        <v>7</v>
      </c>
    </row>
    <row r="26" spans="1:16" ht="15.75" customHeight="1" x14ac:dyDescent="0.2">
      <c r="A26" s="466" t="s">
        <v>79</v>
      </c>
      <c r="B26" s="19">
        <v>22</v>
      </c>
      <c r="C26" s="57">
        <v>35</v>
      </c>
      <c r="D26" s="14" t="s">
        <v>7</v>
      </c>
      <c r="E26" s="14" t="s">
        <v>80</v>
      </c>
      <c r="F26" s="11" t="s">
        <v>4</v>
      </c>
      <c r="G26" s="59">
        <v>46.8</v>
      </c>
      <c r="H26" s="60" t="s">
        <v>154</v>
      </c>
      <c r="I26" s="71">
        <v>54.4</v>
      </c>
      <c r="J26" s="62">
        <v>43.36</v>
      </c>
      <c r="K26" s="62">
        <v>4</v>
      </c>
      <c r="L26" s="71">
        <v>62.9</v>
      </c>
      <c r="M26" s="71">
        <v>78.599999999999994</v>
      </c>
      <c r="N26" s="62">
        <v>95.502747252747255</v>
      </c>
      <c r="O26" s="43" t="s">
        <v>118</v>
      </c>
      <c r="P26" s="47" t="s">
        <v>7</v>
      </c>
    </row>
    <row r="27" spans="1:16" ht="15.75" customHeight="1" x14ac:dyDescent="0.2">
      <c r="A27" s="464"/>
      <c r="B27" s="13">
        <v>23</v>
      </c>
      <c r="C27" s="54">
        <v>36</v>
      </c>
      <c r="D27" s="14" t="s">
        <v>7</v>
      </c>
      <c r="E27" s="9" t="s">
        <v>81</v>
      </c>
      <c r="F27" s="10" t="s">
        <v>4</v>
      </c>
      <c r="G27" s="64">
        <v>52.4</v>
      </c>
      <c r="H27" s="60" t="s">
        <v>154</v>
      </c>
      <c r="I27" s="61">
        <v>58.4</v>
      </c>
      <c r="J27" s="63">
        <v>48.46</v>
      </c>
      <c r="K27" s="63" t="s">
        <v>153</v>
      </c>
      <c r="L27" s="61">
        <v>67.900000000000006</v>
      </c>
      <c r="M27" s="61">
        <v>82.7</v>
      </c>
      <c r="N27" s="63">
        <v>121.23076923076923</v>
      </c>
      <c r="O27" s="45" t="s">
        <v>116</v>
      </c>
      <c r="P27" s="44" t="s">
        <v>6</v>
      </c>
    </row>
    <row r="28" spans="1:16" ht="15.75" customHeight="1" x14ac:dyDescent="0.2">
      <c r="A28" s="464"/>
      <c r="B28" s="13">
        <v>24</v>
      </c>
      <c r="C28" s="54">
        <v>37</v>
      </c>
      <c r="D28" s="9" t="s">
        <v>7</v>
      </c>
      <c r="E28" s="9" t="s">
        <v>82</v>
      </c>
      <c r="F28" s="10" t="s">
        <v>4</v>
      </c>
      <c r="G28" s="64">
        <v>50.9</v>
      </c>
      <c r="H28" s="60" t="s">
        <v>154</v>
      </c>
      <c r="I28" s="61">
        <v>58.9</v>
      </c>
      <c r="J28" s="63">
        <v>46.47</v>
      </c>
      <c r="K28" s="63">
        <v>5</v>
      </c>
      <c r="L28" s="61">
        <v>67.099999999999994</v>
      </c>
      <c r="M28" s="61">
        <v>83.6</v>
      </c>
      <c r="N28" s="63">
        <v>109.47527472527473</v>
      </c>
      <c r="O28" s="45" t="s">
        <v>116</v>
      </c>
      <c r="P28" s="44" t="s">
        <v>66</v>
      </c>
    </row>
    <row r="29" spans="1:16" ht="15.75" customHeight="1" x14ac:dyDescent="0.2">
      <c r="A29" s="464"/>
      <c r="B29" s="13">
        <v>25</v>
      </c>
      <c r="C29" s="54">
        <v>38</v>
      </c>
      <c r="D29" s="9" t="s">
        <v>7</v>
      </c>
      <c r="E29" s="9" t="s">
        <v>83</v>
      </c>
      <c r="F29" s="10" t="s">
        <v>4</v>
      </c>
      <c r="G29" s="64">
        <v>52.7</v>
      </c>
      <c r="H29" s="60" t="s">
        <v>154</v>
      </c>
      <c r="I29" s="61">
        <v>60.2</v>
      </c>
      <c r="J29" s="63">
        <v>48.28</v>
      </c>
      <c r="K29" s="63">
        <v>5</v>
      </c>
      <c r="L29" s="61">
        <v>68.900000000000006</v>
      </c>
      <c r="M29" s="61">
        <v>85.2</v>
      </c>
      <c r="N29" s="63">
        <v>121.46428571428571</v>
      </c>
      <c r="O29" s="45" t="s">
        <v>116</v>
      </c>
      <c r="P29" s="44" t="s">
        <v>66</v>
      </c>
    </row>
    <row r="30" spans="1:16" ht="15.75" customHeight="1" x14ac:dyDescent="0.2">
      <c r="A30" s="465"/>
      <c r="B30" s="20">
        <v>26</v>
      </c>
      <c r="C30" s="55">
        <v>39</v>
      </c>
      <c r="D30" s="16" t="s">
        <v>7</v>
      </c>
      <c r="E30" s="16" t="s">
        <v>84</v>
      </c>
      <c r="F30" s="18" t="s">
        <v>4</v>
      </c>
      <c r="G30" s="67">
        <v>54.4</v>
      </c>
      <c r="H30" s="74" t="s">
        <v>154</v>
      </c>
      <c r="I30" s="69">
        <v>62.2</v>
      </c>
      <c r="J30" s="70">
        <v>49.75</v>
      </c>
      <c r="K30" s="70">
        <v>4</v>
      </c>
      <c r="L30" s="69">
        <v>70.7</v>
      </c>
      <c r="M30" s="69">
        <v>87.1</v>
      </c>
      <c r="N30" s="70">
        <v>129.49725274725276</v>
      </c>
      <c r="O30" s="17" t="s">
        <v>116</v>
      </c>
      <c r="P30" s="46" t="s">
        <v>7</v>
      </c>
    </row>
    <row r="31" spans="1:16" ht="15.75" customHeight="1" x14ac:dyDescent="0.2">
      <c r="A31" s="466" t="s">
        <v>85</v>
      </c>
      <c r="B31" s="19">
        <v>27</v>
      </c>
      <c r="C31" s="56">
        <v>40</v>
      </c>
      <c r="D31" s="14" t="s">
        <v>7</v>
      </c>
      <c r="E31" s="9" t="s">
        <v>9</v>
      </c>
      <c r="F31" s="10" t="s">
        <v>4</v>
      </c>
      <c r="G31" s="59">
        <v>54.3</v>
      </c>
      <c r="H31" s="60" t="s">
        <v>154</v>
      </c>
      <c r="I31" s="61">
        <v>58.9</v>
      </c>
      <c r="J31" s="62">
        <v>54.01</v>
      </c>
      <c r="K31" s="62">
        <v>0</v>
      </c>
      <c r="L31" s="61">
        <v>66</v>
      </c>
      <c r="M31" s="61">
        <v>80.8</v>
      </c>
      <c r="N31" s="63">
        <v>158.26923076923077</v>
      </c>
      <c r="O31" s="43" t="s">
        <v>165</v>
      </c>
      <c r="P31" s="44" t="s">
        <v>6</v>
      </c>
    </row>
    <row r="32" spans="1:16" ht="15.75" customHeight="1" x14ac:dyDescent="0.2">
      <c r="A32" s="464"/>
      <c r="B32" s="13">
        <v>28</v>
      </c>
      <c r="C32" s="54">
        <v>41</v>
      </c>
      <c r="D32" s="9" t="s">
        <v>7</v>
      </c>
      <c r="E32" s="9" t="s">
        <v>12</v>
      </c>
      <c r="F32" s="10" t="s">
        <v>4</v>
      </c>
      <c r="G32" s="64">
        <v>53.9</v>
      </c>
      <c r="H32" s="60" t="s">
        <v>154</v>
      </c>
      <c r="I32" s="61">
        <v>59.8</v>
      </c>
      <c r="J32" s="63">
        <v>53.38</v>
      </c>
      <c r="K32" s="63">
        <v>1</v>
      </c>
      <c r="L32" s="61">
        <v>66.5</v>
      </c>
      <c r="M32" s="61">
        <v>85.4</v>
      </c>
      <c r="N32" s="63">
        <v>147.81043956043956</v>
      </c>
      <c r="O32" s="45" t="s">
        <v>165</v>
      </c>
      <c r="P32" s="44" t="s">
        <v>7</v>
      </c>
    </row>
    <row r="33" spans="1:16" ht="15.75" customHeight="1" x14ac:dyDescent="0.2">
      <c r="A33" s="464"/>
      <c r="B33" s="13">
        <v>29</v>
      </c>
      <c r="C33" s="54">
        <v>42</v>
      </c>
      <c r="D33" s="9" t="s">
        <v>7</v>
      </c>
      <c r="E33" s="9" t="s">
        <v>13</v>
      </c>
      <c r="F33" s="10" t="s">
        <v>4</v>
      </c>
      <c r="G33" s="64">
        <v>55.9</v>
      </c>
      <c r="H33" s="60" t="s">
        <v>154</v>
      </c>
      <c r="I33" s="61">
        <v>60.5</v>
      </c>
      <c r="J33" s="63">
        <v>55.93</v>
      </c>
      <c r="K33" s="63">
        <v>0</v>
      </c>
      <c r="L33" s="61">
        <v>68.900000000000006</v>
      </c>
      <c r="M33" s="61">
        <v>83.7</v>
      </c>
      <c r="N33" s="63">
        <v>126.73076923076923</v>
      </c>
      <c r="O33" s="45" t="s">
        <v>116</v>
      </c>
      <c r="P33" s="44" t="s">
        <v>7</v>
      </c>
    </row>
    <row r="34" spans="1:16" ht="15.75" customHeight="1" x14ac:dyDescent="0.2">
      <c r="A34" s="464"/>
      <c r="B34" s="13">
        <v>30</v>
      </c>
      <c r="C34" s="54">
        <v>43</v>
      </c>
      <c r="D34" s="9" t="s">
        <v>7</v>
      </c>
      <c r="E34" s="9" t="s">
        <v>14</v>
      </c>
      <c r="F34" s="10" t="s">
        <v>4</v>
      </c>
      <c r="G34" s="64">
        <v>54</v>
      </c>
      <c r="H34" s="60" t="s">
        <v>154</v>
      </c>
      <c r="I34" s="61">
        <v>60.6</v>
      </c>
      <c r="J34" s="63">
        <v>52.9</v>
      </c>
      <c r="K34" s="63">
        <v>1</v>
      </c>
      <c r="L34" s="61">
        <v>66.900000000000006</v>
      </c>
      <c r="M34" s="61">
        <v>86.5</v>
      </c>
      <c r="N34" s="63">
        <v>151.94230769230768</v>
      </c>
      <c r="O34" s="45" t="s">
        <v>165</v>
      </c>
      <c r="P34" s="44" t="s">
        <v>7</v>
      </c>
    </row>
    <row r="35" spans="1:16" ht="15.75" customHeight="1" x14ac:dyDescent="0.2">
      <c r="A35" s="464"/>
      <c r="B35" s="13">
        <v>31</v>
      </c>
      <c r="C35" s="54">
        <v>44</v>
      </c>
      <c r="D35" s="9" t="s">
        <v>7</v>
      </c>
      <c r="E35" s="9" t="s">
        <v>122</v>
      </c>
      <c r="F35" s="10" t="s">
        <v>4</v>
      </c>
      <c r="G35" s="64">
        <v>54.8</v>
      </c>
      <c r="H35" s="60" t="s">
        <v>154</v>
      </c>
      <c r="I35" s="61">
        <v>60.4</v>
      </c>
      <c r="J35" s="63">
        <v>54.47</v>
      </c>
      <c r="K35" s="63">
        <v>1</v>
      </c>
      <c r="L35" s="61">
        <v>66.099999999999994</v>
      </c>
      <c r="M35" s="61">
        <v>81.3</v>
      </c>
      <c r="N35" s="63">
        <v>164.90109890109889</v>
      </c>
      <c r="O35" s="45" t="s">
        <v>165</v>
      </c>
      <c r="P35" s="44" t="s">
        <v>66</v>
      </c>
    </row>
    <row r="36" spans="1:16" ht="15.75" customHeight="1" x14ac:dyDescent="0.2">
      <c r="A36" s="464"/>
      <c r="B36" s="13">
        <v>32</v>
      </c>
      <c r="C36" s="54">
        <v>45</v>
      </c>
      <c r="D36" s="9" t="s">
        <v>7</v>
      </c>
      <c r="E36" s="9" t="s">
        <v>17</v>
      </c>
      <c r="F36" s="10" t="s">
        <v>4</v>
      </c>
      <c r="G36" s="64">
        <v>57.2</v>
      </c>
      <c r="H36" s="60" t="s">
        <v>154</v>
      </c>
      <c r="I36" s="61">
        <v>62</v>
      </c>
      <c r="J36" s="63">
        <v>57.58</v>
      </c>
      <c r="K36" s="63">
        <v>-1</v>
      </c>
      <c r="L36" s="61">
        <v>69.2</v>
      </c>
      <c r="M36" s="61">
        <v>82.7</v>
      </c>
      <c r="N36" s="63">
        <v>150.12637362637363</v>
      </c>
      <c r="O36" s="45" t="s">
        <v>116</v>
      </c>
      <c r="P36" s="44" t="s">
        <v>66</v>
      </c>
    </row>
    <row r="37" spans="1:16" ht="15.75" customHeight="1" x14ac:dyDescent="0.2">
      <c r="A37" s="464"/>
      <c r="B37" s="13">
        <v>33</v>
      </c>
      <c r="C37" s="54">
        <v>46</v>
      </c>
      <c r="D37" s="9" t="s">
        <v>7</v>
      </c>
      <c r="E37" s="9" t="s">
        <v>18</v>
      </c>
      <c r="F37" s="10" t="s">
        <v>4</v>
      </c>
      <c r="G37" s="64">
        <v>57.9</v>
      </c>
      <c r="H37" s="60" t="s">
        <v>152</v>
      </c>
      <c r="I37" s="61">
        <v>62.6</v>
      </c>
      <c r="J37" s="63">
        <v>58.27</v>
      </c>
      <c r="K37" s="63">
        <v>0</v>
      </c>
      <c r="L37" s="61">
        <v>71</v>
      </c>
      <c r="M37" s="61">
        <v>85.7</v>
      </c>
      <c r="N37" s="63">
        <v>118.23351648351648</v>
      </c>
      <c r="O37" s="45" t="s">
        <v>116</v>
      </c>
      <c r="P37" s="44" t="s">
        <v>7</v>
      </c>
    </row>
    <row r="38" spans="1:16" ht="15.75" customHeight="1" x14ac:dyDescent="0.2">
      <c r="A38" s="464"/>
      <c r="B38" s="13">
        <v>34</v>
      </c>
      <c r="C38" s="54">
        <v>47</v>
      </c>
      <c r="D38" s="9" t="s">
        <v>7</v>
      </c>
      <c r="E38" s="9" t="s">
        <v>19</v>
      </c>
      <c r="F38" s="10" t="s">
        <v>4</v>
      </c>
      <c r="G38" s="64">
        <v>54.3</v>
      </c>
      <c r="H38" s="60" t="s">
        <v>154</v>
      </c>
      <c r="I38" s="61">
        <v>61.6</v>
      </c>
      <c r="J38" s="63">
        <v>53.09</v>
      </c>
      <c r="K38" s="63">
        <v>1</v>
      </c>
      <c r="L38" s="61">
        <v>68.7</v>
      </c>
      <c r="M38" s="61">
        <v>89.4</v>
      </c>
      <c r="N38" s="63">
        <v>123.52089136490251</v>
      </c>
      <c r="O38" s="45" t="s">
        <v>165</v>
      </c>
      <c r="P38" s="44" t="s">
        <v>7</v>
      </c>
    </row>
    <row r="39" spans="1:16" ht="15.75" customHeight="1" x14ac:dyDescent="0.2">
      <c r="A39" s="464"/>
      <c r="B39" s="96"/>
      <c r="C39" s="54">
        <v>48</v>
      </c>
      <c r="D39" s="97" t="s">
        <v>166</v>
      </c>
      <c r="E39" s="97" t="s">
        <v>155</v>
      </c>
      <c r="F39" s="98" t="s">
        <v>41</v>
      </c>
      <c r="G39" s="99">
        <v>56.4</v>
      </c>
      <c r="H39" s="100" t="s">
        <v>154</v>
      </c>
      <c r="I39" s="101">
        <v>60.9</v>
      </c>
      <c r="J39" s="102">
        <v>56.44</v>
      </c>
      <c r="K39" s="102">
        <v>0</v>
      </c>
      <c r="L39" s="101">
        <v>68</v>
      </c>
      <c r="M39" s="101">
        <v>84.2</v>
      </c>
      <c r="N39" s="102">
        <v>156.46428571428572</v>
      </c>
      <c r="O39" s="103" t="s">
        <v>116</v>
      </c>
      <c r="P39" s="104" t="s">
        <v>7</v>
      </c>
    </row>
    <row r="40" spans="1:16" ht="15.75" customHeight="1" x14ac:dyDescent="0.2">
      <c r="A40" s="465"/>
      <c r="B40" s="15">
        <v>35</v>
      </c>
      <c r="C40" s="55">
        <v>49</v>
      </c>
      <c r="D40" s="16" t="s">
        <v>7</v>
      </c>
      <c r="E40" s="16" t="s">
        <v>22</v>
      </c>
      <c r="F40" s="17" t="s">
        <v>156</v>
      </c>
      <c r="G40" s="67">
        <v>57.4</v>
      </c>
      <c r="H40" s="68" t="s">
        <v>153</v>
      </c>
      <c r="I40" s="69">
        <v>62.2</v>
      </c>
      <c r="J40" s="70">
        <v>57.9</v>
      </c>
      <c r="K40" s="70">
        <v>-1</v>
      </c>
      <c r="L40" s="69">
        <v>70.8</v>
      </c>
      <c r="M40" s="69">
        <v>83.7</v>
      </c>
      <c r="N40" s="70">
        <v>100.33241758241758</v>
      </c>
      <c r="O40" s="17" t="s">
        <v>116</v>
      </c>
      <c r="P40" s="46" t="s">
        <v>7</v>
      </c>
    </row>
    <row r="41" spans="1:16" ht="6.75" customHeight="1" x14ac:dyDescent="0.2">
      <c r="C41" s="4"/>
      <c r="F41" s="4"/>
      <c r="G41" s="4"/>
      <c r="H41" s="4"/>
      <c r="I41" s="4"/>
      <c r="J41" s="4"/>
      <c r="K41" s="4"/>
      <c r="L41" s="4"/>
      <c r="M41" s="4"/>
      <c r="N41" s="4"/>
      <c r="O41" s="48"/>
      <c r="P41" s="48"/>
    </row>
    <row r="42" spans="1:16" ht="21.75" customHeight="1" x14ac:dyDescent="0.2">
      <c r="A42" s="106" t="s">
        <v>158</v>
      </c>
      <c r="C42" s="4"/>
      <c r="E42" s="3"/>
      <c r="F42" s="4"/>
      <c r="G42" s="4"/>
      <c r="H42" s="4"/>
      <c r="I42" s="4"/>
      <c r="J42" s="4"/>
      <c r="K42" s="4"/>
      <c r="L42" s="4"/>
      <c r="M42" s="4"/>
      <c r="N42" s="4"/>
      <c r="O42" s="48"/>
      <c r="P42" s="48"/>
    </row>
    <row r="43" spans="1:16" ht="22.5" customHeight="1" x14ac:dyDescent="0.2">
      <c r="A43" s="491" t="s">
        <v>69</v>
      </c>
      <c r="B43" s="493" t="s">
        <v>2</v>
      </c>
      <c r="C43" s="473" t="s">
        <v>115</v>
      </c>
      <c r="D43" s="473" t="s">
        <v>3</v>
      </c>
      <c r="E43" s="473" t="s">
        <v>0</v>
      </c>
      <c r="F43" s="473" t="s">
        <v>138</v>
      </c>
      <c r="G43" s="475" t="s">
        <v>145</v>
      </c>
      <c r="H43" s="476"/>
      <c r="I43" s="476"/>
      <c r="J43" s="488"/>
      <c r="K43" s="489"/>
      <c r="L43" s="490" t="s">
        <v>126</v>
      </c>
      <c r="M43" s="490"/>
      <c r="N43" s="107" t="s">
        <v>120</v>
      </c>
      <c r="O43" s="480" t="s">
        <v>139</v>
      </c>
      <c r="P43" s="484" t="s">
        <v>124</v>
      </c>
    </row>
    <row r="44" spans="1:16" ht="30" customHeight="1" thickBot="1" x14ac:dyDescent="0.25">
      <c r="A44" s="492"/>
      <c r="B44" s="494"/>
      <c r="C44" s="474"/>
      <c r="D44" s="474"/>
      <c r="E44" s="474"/>
      <c r="F44" s="487"/>
      <c r="G44" s="108" t="s">
        <v>1256</v>
      </c>
      <c r="H44" s="108" t="s">
        <v>151</v>
      </c>
      <c r="I44" s="108" t="s">
        <v>123</v>
      </c>
      <c r="J44" s="108" t="s">
        <v>161</v>
      </c>
      <c r="K44" s="108" t="s">
        <v>157</v>
      </c>
      <c r="L44" s="109" t="s">
        <v>56</v>
      </c>
      <c r="M44" s="109" t="s">
        <v>125</v>
      </c>
      <c r="N44" s="109" t="s">
        <v>121</v>
      </c>
      <c r="O44" s="486"/>
      <c r="P44" s="485"/>
    </row>
    <row r="45" spans="1:16" ht="15.75" customHeight="1" thickTop="1" x14ac:dyDescent="0.2">
      <c r="A45" s="495" t="s">
        <v>86</v>
      </c>
      <c r="B45" s="7">
        <v>36</v>
      </c>
      <c r="C45" s="53">
        <v>50</v>
      </c>
      <c r="D45" s="8" t="s">
        <v>7</v>
      </c>
      <c r="E45" s="8" t="s">
        <v>29</v>
      </c>
      <c r="F45" s="22" t="s">
        <v>4</v>
      </c>
      <c r="G45" s="75">
        <v>56.1</v>
      </c>
      <c r="H45" s="76" t="s">
        <v>154</v>
      </c>
      <c r="I45" s="77">
        <v>61</v>
      </c>
      <c r="J45" s="78">
        <v>56.2</v>
      </c>
      <c r="K45" s="62">
        <v>0</v>
      </c>
      <c r="L45" s="77">
        <v>69.400000000000006</v>
      </c>
      <c r="M45" s="77">
        <v>86.3</v>
      </c>
      <c r="N45" s="79">
        <v>132.88736263736263</v>
      </c>
      <c r="O45" s="43" t="s">
        <v>116</v>
      </c>
      <c r="P45" s="49" t="s">
        <v>7</v>
      </c>
    </row>
    <row r="46" spans="1:16" ht="15.75" customHeight="1" x14ac:dyDescent="0.2">
      <c r="A46" s="496"/>
      <c r="B46" s="13">
        <v>37</v>
      </c>
      <c r="C46" s="57">
        <v>51</v>
      </c>
      <c r="D46" s="9" t="s">
        <v>32</v>
      </c>
      <c r="E46" s="9" t="s">
        <v>87</v>
      </c>
      <c r="F46" s="10" t="s">
        <v>4</v>
      </c>
      <c r="G46" s="64">
        <v>43.5</v>
      </c>
      <c r="H46" s="65" t="s">
        <v>154</v>
      </c>
      <c r="I46" s="61">
        <v>53.4</v>
      </c>
      <c r="J46" s="80">
        <v>44.13</v>
      </c>
      <c r="K46" s="63">
        <v>0</v>
      </c>
      <c r="L46" s="61">
        <v>66.099999999999994</v>
      </c>
      <c r="M46" s="61">
        <v>79.900000000000006</v>
      </c>
      <c r="N46" s="63">
        <v>13.56043956043956</v>
      </c>
      <c r="O46" s="45" t="s">
        <v>118</v>
      </c>
      <c r="P46" s="44" t="s">
        <v>6</v>
      </c>
    </row>
    <row r="47" spans="1:16" ht="15.75" customHeight="1" x14ac:dyDescent="0.2">
      <c r="A47" s="496"/>
      <c r="B47" s="13">
        <v>38</v>
      </c>
      <c r="C47" s="57">
        <v>52</v>
      </c>
      <c r="D47" s="9" t="s">
        <v>7</v>
      </c>
      <c r="E47" s="9" t="s">
        <v>31</v>
      </c>
      <c r="F47" s="10" t="s">
        <v>4</v>
      </c>
      <c r="G47" s="64">
        <v>57.5</v>
      </c>
      <c r="H47" s="65" t="s">
        <v>152</v>
      </c>
      <c r="I47" s="61">
        <v>63.6</v>
      </c>
      <c r="J47" s="80">
        <v>57.41</v>
      </c>
      <c r="K47" s="63">
        <v>1</v>
      </c>
      <c r="L47" s="61">
        <v>73.3</v>
      </c>
      <c r="M47" s="61">
        <v>91.8</v>
      </c>
      <c r="N47" s="63">
        <v>109.20879120879121</v>
      </c>
      <c r="O47" s="45" t="s">
        <v>116</v>
      </c>
      <c r="P47" s="44" t="s">
        <v>7</v>
      </c>
    </row>
    <row r="48" spans="1:16" ht="15.75" customHeight="1" x14ac:dyDescent="0.2">
      <c r="A48" s="496"/>
      <c r="B48" s="13">
        <v>39</v>
      </c>
      <c r="C48" s="57">
        <v>53</v>
      </c>
      <c r="D48" s="9" t="s">
        <v>7</v>
      </c>
      <c r="E48" s="9" t="s">
        <v>65</v>
      </c>
      <c r="F48" s="10" t="s">
        <v>4</v>
      </c>
      <c r="G48" s="64">
        <v>58.5</v>
      </c>
      <c r="H48" s="65" t="s">
        <v>152</v>
      </c>
      <c r="I48" s="61">
        <v>66</v>
      </c>
      <c r="J48" s="80">
        <v>58.44</v>
      </c>
      <c r="K48" s="63">
        <v>1</v>
      </c>
      <c r="L48" s="61">
        <v>72.2</v>
      </c>
      <c r="M48" s="61">
        <v>91.1</v>
      </c>
      <c r="N48" s="63">
        <v>158.79395604395606</v>
      </c>
      <c r="O48" s="50" t="s">
        <v>116</v>
      </c>
      <c r="P48" s="44" t="s">
        <v>66</v>
      </c>
    </row>
    <row r="49" spans="1:16" ht="15.75" customHeight="1" x14ac:dyDescent="0.2">
      <c r="A49" s="496"/>
      <c r="B49" s="13">
        <v>40</v>
      </c>
      <c r="C49" s="57">
        <v>54</v>
      </c>
      <c r="D49" s="9" t="s">
        <v>7</v>
      </c>
      <c r="E49" s="9" t="s">
        <v>34</v>
      </c>
      <c r="F49" s="10" t="s">
        <v>4</v>
      </c>
      <c r="G49" s="64">
        <v>54.8</v>
      </c>
      <c r="H49" s="65" t="s">
        <v>154</v>
      </c>
      <c r="I49" s="61">
        <v>63.1</v>
      </c>
      <c r="J49" s="80">
        <v>54.77</v>
      </c>
      <c r="K49" s="63">
        <v>0</v>
      </c>
      <c r="L49" s="61">
        <v>69.8</v>
      </c>
      <c r="M49" s="61">
        <v>86.5</v>
      </c>
      <c r="N49" s="63">
        <v>99.035714285714292</v>
      </c>
      <c r="O49" s="45" t="s">
        <v>118</v>
      </c>
      <c r="P49" s="44" t="s">
        <v>35</v>
      </c>
    </row>
    <row r="50" spans="1:16" ht="15.75" customHeight="1" x14ac:dyDescent="0.2">
      <c r="A50" s="496"/>
      <c r="B50" s="13">
        <v>41</v>
      </c>
      <c r="C50" s="57">
        <v>55</v>
      </c>
      <c r="D50" s="23" t="s">
        <v>7</v>
      </c>
      <c r="E50" s="24" t="s">
        <v>167</v>
      </c>
      <c r="F50" s="25" t="s">
        <v>4</v>
      </c>
      <c r="G50" s="64">
        <v>61.3</v>
      </c>
      <c r="H50" s="65" t="s">
        <v>152</v>
      </c>
      <c r="I50" s="61">
        <v>64.900000000000006</v>
      </c>
      <c r="J50" s="80">
        <v>61.06</v>
      </c>
      <c r="K50" s="63">
        <v>0</v>
      </c>
      <c r="L50" s="61">
        <v>74</v>
      </c>
      <c r="M50" s="61">
        <v>87.4</v>
      </c>
      <c r="N50" s="80">
        <v>210.83241758241758</v>
      </c>
      <c r="O50" s="45" t="s">
        <v>116</v>
      </c>
      <c r="P50" s="51" t="s">
        <v>66</v>
      </c>
    </row>
    <row r="51" spans="1:16" ht="15.75" customHeight="1" x14ac:dyDescent="0.2">
      <c r="A51" s="496"/>
      <c r="B51" s="13">
        <v>42</v>
      </c>
      <c r="C51" s="57">
        <v>56</v>
      </c>
      <c r="D51" s="9" t="s">
        <v>7</v>
      </c>
      <c r="E51" s="9" t="s">
        <v>36</v>
      </c>
      <c r="F51" s="10" t="s">
        <v>4</v>
      </c>
      <c r="G51" s="64">
        <v>55.5</v>
      </c>
      <c r="H51" s="60" t="s">
        <v>154</v>
      </c>
      <c r="I51" s="61">
        <v>61.3</v>
      </c>
      <c r="J51" s="80">
        <v>54.67</v>
      </c>
      <c r="K51" s="63">
        <v>1</v>
      </c>
      <c r="L51" s="61">
        <v>69.099999999999994</v>
      </c>
      <c r="M51" s="61">
        <v>84.9</v>
      </c>
      <c r="N51" s="63">
        <v>119.26098901098901</v>
      </c>
      <c r="O51" s="45" t="s">
        <v>118</v>
      </c>
      <c r="P51" s="44" t="s">
        <v>7</v>
      </c>
    </row>
    <row r="52" spans="1:16" ht="15.75" customHeight="1" x14ac:dyDescent="0.2">
      <c r="A52" s="496"/>
      <c r="B52" s="13">
        <v>43</v>
      </c>
      <c r="C52" s="57">
        <v>57</v>
      </c>
      <c r="D52" s="9" t="s">
        <v>7</v>
      </c>
      <c r="E52" s="9" t="s">
        <v>26</v>
      </c>
      <c r="F52" s="10" t="s">
        <v>4</v>
      </c>
      <c r="G52" s="64">
        <v>54.4</v>
      </c>
      <c r="H52" s="65" t="s">
        <v>154</v>
      </c>
      <c r="I52" s="61">
        <v>59.5</v>
      </c>
      <c r="J52" s="80">
        <v>54.61</v>
      </c>
      <c r="K52" s="63">
        <v>-1</v>
      </c>
      <c r="L52" s="61">
        <v>69.5</v>
      </c>
      <c r="M52" s="61">
        <v>84.8</v>
      </c>
      <c r="N52" s="63">
        <v>80.565934065934073</v>
      </c>
      <c r="O52" s="45" t="s">
        <v>116</v>
      </c>
      <c r="P52" s="44" t="s">
        <v>7</v>
      </c>
    </row>
    <row r="53" spans="1:16" ht="15.75" customHeight="1" x14ac:dyDescent="0.2">
      <c r="A53" s="496"/>
      <c r="B53" s="13">
        <v>44</v>
      </c>
      <c r="C53" s="57">
        <v>58</v>
      </c>
      <c r="D53" s="9" t="s">
        <v>7</v>
      </c>
      <c r="E53" s="9" t="s">
        <v>88</v>
      </c>
      <c r="F53" s="10" t="s">
        <v>4</v>
      </c>
      <c r="G53" s="64">
        <v>54.3</v>
      </c>
      <c r="H53" s="60" t="s">
        <v>154</v>
      </c>
      <c r="I53" s="61">
        <v>63.4</v>
      </c>
      <c r="J53" s="80">
        <v>49.2</v>
      </c>
      <c r="K53" s="63">
        <v>5</v>
      </c>
      <c r="L53" s="61">
        <v>71.5</v>
      </c>
      <c r="M53" s="61">
        <v>86.9</v>
      </c>
      <c r="N53" s="63">
        <v>130.21703296703296</v>
      </c>
      <c r="O53" s="45" t="s">
        <v>116</v>
      </c>
      <c r="P53" s="44" t="s">
        <v>66</v>
      </c>
    </row>
    <row r="54" spans="1:16" ht="15.75" customHeight="1" x14ac:dyDescent="0.2">
      <c r="A54" s="496"/>
      <c r="B54" s="13">
        <v>45</v>
      </c>
      <c r="C54" s="57">
        <v>59</v>
      </c>
      <c r="D54" s="9" t="s">
        <v>7</v>
      </c>
      <c r="E54" s="9" t="s">
        <v>168</v>
      </c>
      <c r="F54" s="10" t="s">
        <v>4</v>
      </c>
      <c r="G54" s="64">
        <v>49.7</v>
      </c>
      <c r="H54" s="65" t="s">
        <v>154</v>
      </c>
      <c r="I54" s="61">
        <v>57.9</v>
      </c>
      <c r="J54" s="80">
        <v>49.29</v>
      </c>
      <c r="K54" s="63">
        <v>1</v>
      </c>
      <c r="L54" s="61">
        <v>66.099999999999994</v>
      </c>
      <c r="M54" s="61">
        <v>85.6</v>
      </c>
      <c r="N54" s="63">
        <v>122.21703296703296</v>
      </c>
      <c r="O54" s="45" t="s">
        <v>116</v>
      </c>
      <c r="P54" s="44" t="s">
        <v>66</v>
      </c>
    </row>
    <row r="55" spans="1:16" ht="15.75" customHeight="1" x14ac:dyDescent="0.2">
      <c r="A55" s="496"/>
      <c r="B55" s="13">
        <v>46</v>
      </c>
      <c r="C55" s="57">
        <v>60</v>
      </c>
      <c r="D55" s="9" t="s">
        <v>7</v>
      </c>
      <c r="E55" s="9" t="s">
        <v>61</v>
      </c>
      <c r="F55" s="10" t="s">
        <v>4</v>
      </c>
      <c r="G55" s="64">
        <v>52.6</v>
      </c>
      <c r="H55" s="65" t="s">
        <v>154</v>
      </c>
      <c r="I55" s="61">
        <v>62</v>
      </c>
      <c r="J55" s="80">
        <v>50.93</v>
      </c>
      <c r="K55" s="63">
        <v>2</v>
      </c>
      <c r="L55" s="61">
        <v>69</v>
      </c>
      <c r="M55" s="61">
        <v>89.2</v>
      </c>
      <c r="N55" s="63">
        <v>115.54120879120879</v>
      </c>
      <c r="O55" s="45" t="s">
        <v>116</v>
      </c>
      <c r="P55" s="44" t="s">
        <v>7</v>
      </c>
    </row>
    <row r="56" spans="1:16" ht="15.75" customHeight="1" x14ac:dyDescent="0.2">
      <c r="A56" s="496"/>
      <c r="B56" s="13">
        <v>47</v>
      </c>
      <c r="C56" s="57">
        <v>61</v>
      </c>
      <c r="D56" s="14" t="s">
        <v>28</v>
      </c>
      <c r="E56" s="14" t="s">
        <v>89</v>
      </c>
      <c r="F56" s="11" t="s">
        <v>4</v>
      </c>
      <c r="G56" s="64">
        <v>47.3</v>
      </c>
      <c r="H56" s="60" t="s">
        <v>154</v>
      </c>
      <c r="I56" s="71">
        <v>53.1</v>
      </c>
      <c r="J56" s="80">
        <v>46.36</v>
      </c>
      <c r="K56" s="63">
        <v>1</v>
      </c>
      <c r="L56" s="71">
        <v>63.7</v>
      </c>
      <c r="M56" s="71">
        <v>82.4</v>
      </c>
      <c r="N56" s="63">
        <v>80.557692307692307</v>
      </c>
      <c r="O56" s="45" t="s">
        <v>165</v>
      </c>
      <c r="P56" s="44" t="s">
        <v>66</v>
      </c>
    </row>
    <row r="57" spans="1:16" ht="15.75" customHeight="1" x14ac:dyDescent="0.2">
      <c r="A57" s="496"/>
      <c r="B57" s="13">
        <v>48</v>
      </c>
      <c r="C57" s="57">
        <v>62</v>
      </c>
      <c r="D57" s="9" t="s">
        <v>30</v>
      </c>
      <c r="E57" s="9" t="s">
        <v>90</v>
      </c>
      <c r="F57" s="10" t="s">
        <v>4</v>
      </c>
      <c r="G57" s="64">
        <v>46.2</v>
      </c>
      <c r="H57" s="65" t="s">
        <v>154</v>
      </c>
      <c r="I57" s="61">
        <v>51.9</v>
      </c>
      <c r="J57" s="80">
        <v>45.48</v>
      </c>
      <c r="K57" s="63">
        <v>1</v>
      </c>
      <c r="L57" s="61">
        <v>63</v>
      </c>
      <c r="M57" s="61">
        <v>80.900000000000006</v>
      </c>
      <c r="N57" s="63">
        <v>74.631868131868131</v>
      </c>
      <c r="O57" s="45" t="s">
        <v>169</v>
      </c>
      <c r="P57" s="44" t="s">
        <v>6</v>
      </c>
    </row>
    <row r="58" spans="1:16" ht="15.75" customHeight="1" x14ac:dyDescent="0.2">
      <c r="A58" s="496"/>
      <c r="B58" s="13">
        <v>49</v>
      </c>
      <c r="C58" s="57">
        <v>63</v>
      </c>
      <c r="D58" s="23" t="s">
        <v>67</v>
      </c>
      <c r="E58" s="23" t="s">
        <v>68</v>
      </c>
      <c r="F58" s="25" t="s">
        <v>4</v>
      </c>
      <c r="G58" s="64">
        <v>53.2</v>
      </c>
      <c r="H58" s="65" t="s">
        <v>154</v>
      </c>
      <c r="I58" s="61">
        <v>60.5</v>
      </c>
      <c r="J58" s="80">
        <v>53.15</v>
      </c>
      <c r="K58" s="63">
        <v>0</v>
      </c>
      <c r="L58" s="61">
        <v>66.099999999999994</v>
      </c>
      <c r="M58" s="61">
        <v>82.6</v>
      </c>
      <c r="N58" s="80">
        <v>125.25549450549451</v>
      </c>
      <c r="O58" s="45" t="s">
        <v>165</v>
      </c>
      <c r="P58" s="51" t="s">
        <v>66</v>
      </c>
    </row>
    <row r="59" spans="1:16" ht="15.75" customHeight="1" x14ac:dyDescent="0.2">
      <c r="A59" s="496"/>
      <c r="B59" s="13">
        <v>50</v>
      </c>
      <c r="C59" s="57">
        <v>64</v>
      </c>
      <c r="D59" s="9" t="s">
        <v>30</v>
      </c>
      <c r="E59" s="9" t="s">
        <v>33</v>
      </c>
      <c r="F59" s="10" t="s">
        <v>4</v>
      </c>
      <c r="G59" s="64">
        <v>52.3</v>
      </c>
      <c r="H59" s="65" t="s">
        <v>154</v>
      </c>
      <c r="I59" s="61">
        <v>57.3</v>
      </c>
      <c r="J59" s="80">
        <v>52</v>
      </c>
      <c r="K59" s="63">
        <v>0</v>
      </c>
      <c r="L59" s="61">
        <v>68.099999999999994</v>
      </c>
      <c r="M59" s="61">
        <v>81.599999999999994</v>
      </c>
      <c r="N59" s="63">
        <v>86.458083832335333</v>
      </c>
      <c r="O59" s="45" t="s">
        <v>116</v>
      </c>
      <c r="P59" s="44" t="s">
        <v>30</v>
      </c>
    </row>
    <row r="60" spans="1:16" ht="15.75" customHeight="1" x14ac:dyDescent="0.2">
      <c r="A60" s="497"/>
      <c r="B60" s="20">
        <v>51</v>
      </c>
      <c r="C60" s="55">
        <v>65</v>
      </c>
      <c r="D60" s="16" t="s">
        <v>30</v>
      </c>
      <c r="E60" s="16" t="s">
        <v>91</v>
      </c>
      <c r="F60" s="18" t="s">
        <v>4</v>
      </c>
      <c r="G60" s="67">
        <v>52.1</v>
      </c>
      <c r="H60" s="68" t="s">
        <v>154</v>
      </c>
      <c r="I60" s="69">
        <v>58.7</v>
      </c>
      <c r="J60" s="81">
        <v>51.42</v>
      </c>
      <c r="K60" s="70">
        <v>1</v>
      </c>
      <c r="L60" s="69">
        <v>66.5</v>
      </c>
      <c r="M60" s="69">
        <v>84.4</v>
      </c>
      <c r="N60" s="70">
        <v>107.37912087912088</v>
      </c>
      <c r="O60" s="17" t="s">
        <v>165</v>
      </c>
      <c r="P60" s="46" t="s">
        <v>30</v>
      </c>
    </row>
    <row r="61" spans="1:16" ht="6.75" customHeight="1" x14ac:dyDescent="0.2">
      <c r="A61" s="95"/>
      <c r="C61" s="4"/>
      <c r="F61" s="26"/>
      <c r="G61" s="26"/>
      <c r="H61" s="12"/>
      <c r="I61" s="12"/>
      <c r="J61" s="12"/>
      <c r="K61" s="12"/>
      <c r="L61" s="90"/>
      <c r="M61" s="90"/>
      <c r="N61" s="90"/>
      <c r="O61" s="52"/>
      <c r="P61" s="52"/>
    </row>
    <row r="62" spans="1:16" ht="21" customHeight="1" x14ac:dyDescent="0.2">
      <c r="A62" s="106" t="s">
        <v>159</v>
      </c>
      <c r="B62" s="40"/>
      <c r="C62" s="42"/>
      <c r="D62" s="40"/>
      <c r="E62" s="41"/>
      <c r="F62" s="42"/>
      <c r="G62" s="42"/>
      <c r="H62" s="42"/>
      <c r="I62" s="4"/>
      <c r="J62" s="4"/>
      <c r="K62" s="4"/>
      <c r="L62" s="4"/>
      <c r="M62" s="4"/>
      <c r="N62" s="4"/>
      <c r="O62" s="48"/>
      <c r="P62" s="48"/>
    </row>
    <row r="63" spans="1:16" ht="22.5" customHeight="1" x14ac:dyDescent="0.2">
      <c r="A63" s="491" t="s">
        <v>69</v>
      </c>
      <c r="B63" s="493" t="s">
        <v>2</v>
      </c>
      <c r="C63" s="473" t="s">
        <v>115</v>
      </c>
      <c r="D63" s="473" t="s">
        <v>3</v>
      </c>
      <c r="E63" s="473" t="s">
        <v>0</v>
      </c>
      <c r="F63" s="473" t="s">
        <v>138</v>
      </c>
      <c r="G63" s="475" t="s">
        <v>145</v>
      </c>
      <c r="H63" s="476"/>
      <c r="I63" s="476"/>
      <c r="J63" s="488"/>
      <c r="K63" s="489"/>
      <c r="L63" s="490" t="s">
        <v>126</v>
      </c>
      <c r="M63" s="490"/>
      <c r="N63" s="107" t="s">
        <v>120</v>
      </c>
      <c r="O63" s="480" t="s">
        <v>139</v>
      </c>
      <c r="P63" s="484" t="s">
        <v>124</v>
      </c>
    </row>
    <row r="64" spans="1:16" ht="30" customHeight="1" thickBot="1" x14ac:dyDescent="0.25">
      <c r="A64" s="492"/>
      <c r="B64" s="494"/>
      <c r="C64" s="474"/>
      <c r="D64" s="474"/>
      <c r="E64" s="474"/>
      <c r="F64" s="487"/>
      <c r="G64" s="108" t="s">
        <v>1256</v>
      </c>
      <c r="H64" s="108" t="s">
        <v>151</v>
      </c>
      <c r="I64" s="108" t="s">
        <v>123</v>
      </c>
      <c r="J64" s="108" t="s">
        <v>161</v>
      </c>
      <c r="K64" s="108" t="s">
        <v>157</v>
      </c>
      <c r="L64" s="109" t="s">
        <v>56</v>
      </c>
      <c r="M64" s="109" t="s">
        <v>125</v>
      </c>
      <c r="N64" s="109" t="s">
        <v>121</v>
      </c>
      <c r="O64" s="486"/>
      <c r="P64" s="485"/>
    </row>
    <row r="65" spans="1:16" ht="15.75" customHeight="1" thickTop="1" x14ac:dyDescent="0.2">
      <c r="A65" s="463" t="s">
        <v>92</v>
      </c>
      <c r="B65" s="30">
        <v>52</v>
      </c>
      <c r="C65" s="53">
        <v>66</v>
      </c>
      <c r="D65" s="9" t="s">
        <v>30</v>
      </c>
      <c r="E65" s="9" t="s">
        <v>170</v>
      </c>
      <c r="F65" s="45" t="s">
        <v>156</v>
      </c>
      <c r="G65" s="82">
        <v>72.7</v>
      </c>
      <c r="H65" s="65" t="s">
        <v>153</v>
      </c>
      <c r="I65" s="61">
        <v>76.3</v>
      </c>
      <c r="J65" s="62">
        <v>72.39</v>
      </c>
      <c r="K65" s="62">
        <v>1</v>
      </c>
      <c r="L65" s="61">
        <v>90</v>
      </c>
      <c r="M65" s="61">
        <v>106.7</v>
      </c>
      <c r="N65" s="63">
        <v>179.25274725274724</v>
      </c>
      <c r="O65" s="43" t="s">
        <v>135</v>
      </c>
      <c r="P65" s="44" t="s">
        <v>66</v>
      </c>
    </row>
    <row r="66" spans="1:16" ht="15.75" customHeight="1" x14ac:dyDescent="0.2">
      <c r="A66" s="498"/>
      <c r="B66" s="31">
        <v>53</v>
      </c>
      <c r="C66" s="57">
        <v>67</v>
      </c>
      <c r="D66" s="9" t="s">
        <v>1</v>
      </c>
      <c r="E66" s="9" t="s">
        <v>39</v>
      </c>
      <c r="F66" s="45" t="s">
        <v>156</v>
      </c>
      <c r="G66" s="83">
        <v>66.5</v>
      </c>
      <c r="H66" s="65" t="s">
        <v>153</v>
      </c>
      <c r="I66" s="61">
        <v>71</v>
      </c>
      <c r="J66" s="63">
        <v>66.099999999999994</v>
      </c>
      <c r="K66" s="63">
        <v>1</v>
      </c>
      <c r="L66" s="61">
        <v>82.1</v>
      </c>
      <c r="M66" s="61">
        <v>96.5</v>
      </c>
      <c r="N66" s="63">
        <v>151.69505494505495</v>
      </c>
      <c r="O66" s="45" t="s">
        <v>119</v>
      </c>
      <c r="P66" s="44" t="s">
        <v>6</v>
      </c>
    </row>
    <row r="67" spans="1:16" ht="15.75" customHeight="1" x14ac:dyDescent="0.2">
      <c r="A67" s="498"/>
      <c r="B67" s="21">
        <v>54</v>
      </c>
      <c r="C67" s="57">
        <v>68</v>
      </c>
      <c r="D67" s="9" t="s">
        <v>30</v>
      </c>
      <c r="E67" s="9" t="s">
        <v>43</v>
      </c>
      <c r="F67" s="10" t="s">
        <v>4</v>
      </c>
      <c r="G67" s="83">
        <v>62.3</v>
      </c>
      <c r="H67" s="65" t="s">
        <v>152</v>
      </c>
      <c r="I67" s="61">
        <v>66.3</v>
      </c>
      <c r="J67" s="63">
        <v>61.8</v>
      </c>
      <c r="K67" s="63">
        <v>0</v>
      </c>
      <c r="L67" s="61">
        <v>76.099999999999994</v>
      </c>
      <c r="M67" s="61">
        <v>91.7</v>
      </c>
      <c r="N67" s="63">
        <v>147.57142857142858</v>
      </c>
      <c r="O67" s="45" t="s">
        <v>116</v>
      </c>
      <c r="P67" s="44" t="s">
        <v>6</v>
      </c>
    </row>
    <row r="68" spans="1:16" ht="15.75" customHeight="1" x14ac:dyDescent="0.2">
      <c r="A68" s="498"/>
      <c r="B68" s="21">
        <v>55</v>
      </c>
      <c r="C68" s="57">
        <v>69</v>
      </c>
      <c r="D68" s="9" t="s">
        <v>30</v>
      </c>
      <c r="E68" s="9" t="s">
        <v>137</v>
      </c>
      <c r="F68" s="10" t="s">
        <v>4</v>
      </c>
      <c r="G68" s="83">
        <v>61.7</v>
      </c>
      <c r="H68" s="65" t="s">
        <v>152</v>
      </c>
      <c r="I68" s="61">
        <v>66.7</v>
      </c>
      <c r="J68" s="63">
        <v>61.37</v>
      </c>
      <c r="K68" s="63">
        <v>1</v>
      </c>
      <c r="L68" s="61">
        <v>75.3</v>
      </c>
      <c r="M68" s="61">
        <v>88.9</v>
      </c>
      <c r="N68" s="63">
        <v>139.17307692307693</v>
      </c>
      <c r="O68" s="45" t="s">
        <v>116</v>
      </c>
      <c r="P68" s="44" t="s">
        <v>30</v>
      </c>
    </row>
    <row r="69" spans="1:16" ht="15.75" customHeight="1" x14ac:dyDescent="0.2">
      <c r="A69" s="498"/>
      <c r="B69" s="21">
        <v>56</v>
      </c>
      <c r="C69" s="57">
        <v>70</v>
      </c>
      <c r="D69" s="9" t="s">
        <v>59</v>
      </c>
      <c r="E69" s="9" t="s">
        <v>47</v>
      </c>
      <c r="F69" s="10" t="s">
        <v>4</v>
      </c>
      <c r="G69" s="83">
        <v>61.5</v>
      </c>
      <c r="H69" s="65" t="s">
        <v>152</v>
      </c>
      <c r="I69" s="61">
        <v>66</v>
      </c>
      <c r="J69" s="63">
        <v>61.11</v>
      </c>
      <c r="K69" s="63">
        <v>1</v>
      </c>
      <c r="L69" s="61">
        <v>75.2</v>
      </c>
      <c r="M69" s="61">
        <v>88.1</v>
      </c>
      <c r="N69" s="63">
        <v>142.93663911845729</v>
      </c>
      <c r="O69" s="45" t="s">
        <v>116</v>
      </c>
      <c r="P69" s="44" t="s">
        <v>6</v>
      </c>
    </row>
    <row r="70" spans="1:16" ht="15.75" customHeight="1" x14ac:dyDescent="0.2">
      <c r="A70" s="499"/>
      <c r="B70" s="21">
        <v>57</v>
      </c>
      <c r="C70" s="57">
        <v>71</v>
      </c>
      <c r="D70" s="9" t="s">
        <v>60</v>
      </c>
      <c r="E70" s="9" t="s">
        <v>50</v>
      </c>
      <c r="F70" s="10" t="s">
        <v>4</v>
      </c>
      <c r="G70" s="83">
        <v>58.7</v>
      </c>
      <c r="H70" s="65" t="s">
        <v>152</v>
      </c>
      <c r="I70" s="61">
        <v>62.4</v>
      </c>
      <c r="J70" s="63">
        <v>58.13</v>
      </c>
      <c r="K70" s="63">
        <v>1</v>
      </c>
      <c r="L70" s="61">
        <v>71.5</v>
      </c>
      <c r="M70" s="61">
        <v>84.7</v>
      </c>
      <c r="N70" s="63">
        <v>158.43956043956044</v>
      </c>
      <c r="O70" s="45" t="s">
        <v>116</v>
      </c>
      <c r="P70" s="44" t="s">
        <v>6</v>
      </c>
    </row>
    <row r="71" spans="1:16" ht="15.75" customHeight="1" x14ac:dyDescent="0.2">
      <c r="A71" s="500"/>
      <c r="B71" s="32">
        <v>59</v>
      </c>
      <c r="C71" s="58">
        <v>72</v>
      </c>
      <c r="D71" s="16" t="s">
        <v>60</v>
      </c>
      <c r="E71" s="16" t="s">
        <v>54</v>
      </c>
      <c r="F71" s="18" t="s">
        <v>4</v>
      </c>
      <c r="G71" s="84">
        <v>54</v>
      </c>
      <c r="H71" s="68" t="s">
        <v>154</v>
      </c>
      <c r="I71" s="69">
        <v>57.6</v>
      </c>
      <c r="J71" s="70">
        <v>53.5</v>
      </c>
      <c r="K71" s="70">
        <v>0</v>
      </c>
      <c r="L71" s="69">
        <v>65.3</v>
      </c>
      <c r="M71" s="69">
        <v>79.8</v>
      </c>
      <c r="N71" s="70">
        <v>167.53021978021977</v>
      </c>
      <c r="O71" s="17" t="s">
        <v>118</v>
      </c>
      <c r="P71" s="46" t="s">
        <v>66</v>
      </c>
    </row>
    <row r="72" spans="1:16" ht="15.75" customHeight="1" x14ac:dyDescent="0.2">
      <c r="A72" s="466" t="s">
        <v>93</v>
      </c>
      <c r="B72" s="31">
        <v>60</v>
      </c>
      <c r="C72" s="57">
        <v>73</v>
      </c>
      <c r="D72" s="14" t="s">
        <v>7</v>
      </c>
      <c r="E72" s="14" t="s">
        <v>171</v>
      </c>
      <c r="F72" s="43" t="s">
        <v>156</v>
      </c>
      <c r="G72" s="82">
        <v>64.5</v>
      </c>
      <c r="H72" s="60" t="s">
        <v>153</v>
      </c>
      <c r="I72" s="71">
        <v>71.599999999999994</v>
      </c>
      <c r="J72" s="62">
        <v>65.69</v>
      </c>
      <c r="K72" s="62">
        <v>-1</v>
      </c>
      <c r="L72" s="71">
        <v>88.9</v>
      </c>
      <c r="M72" s="71">
        <v>102.8</v>
      </c>
      <c r="N72" s="62">
        <v>46.574175824175825</v>
      </c>
      <c r="O72" s="43" t="s">
        <v>135</v>
      </c>
      <c r="P72" s="47" t="s">
        <v>66</v>
      </c>
    </row>
    <row r="73" spans="1:16" ht="15.75" customHeight="1" x14ac:dyDescent="0.2">
      <c r="A73" s="499"/>
      <c r="B73" s="21">
        <v>61</v>
      </c>
      <c r="C73" s="57">
        <v>74</v>
      </c>
      <c r="D73" s="14" t="s">
        <v>30</v>
      </c>
      <c r="E73" s="14" t="s">
        <v>94</v>
      </c>
      <c r="F73" s="11" t="s">
        <v>4</v>
      </c>
      <c r="G73" s="83">
        <v>52.7</v>
      </c>
      <c r="H73" s="65" t="s">
        <v>154</v>
      </c>
      <c r="I73" s="71">
        <v>59.8</v>
      </c>
      <c r="J73" s="62">
        <v>53.58</v>
      </c>
      <c r="K73" s="62">
        <v>-1</v>
      </c>
      <c r="L73" s="71">
        <v>70.3</v>
      </c>
      <c r="M73" s="71">
        <v>88.5</v>
      </c>
      <c r="N73" s="62">
        <v>70.255494505494511</v>
      </c>
      <c r="O73" s="43" t="s">
        <v>165</v>
      </c>
      <c r="P73" s="47" t="s">
        <v>6</v>
      </c>
    </row>
    <row r="74" spans="1:16" ht="15.75" customHeight="1" x14ac:dyDescent="0.2">
      <c r="A74" s="499"/>
      <c r="B74" s="21">
        <v>62</v>
      </c>
      <c r="C74" s="57">
        <v>75</v>
      </c>
      <c r="D74" s="9" t="s">
        <v>28</v>
      </c>
      <c r="E74" s="9" t="s">
        <v>95</v>
      </c>
      <c r="F74" s="10" t="s">
        <v>4</v>
      </c>
      <c r="G74" s="83">
        <v>51.7</v>
      </c>
      <c r="H74" s="65" t="s">
        <v>154</v>
      </c>
      <c r="I74" s="61">
        <v>56.8</v>
      </c>
      <c r="J74" s="63">
        <v>52.07</v>
      </c>
      <c r="K74" s="63">
        <v>0</v>
      </c>
      <c r="L74" s="61">
        <v>67</v>
      </c>
      <c r="M74" s="61">
        <v>81.400000000000006</v>
      </c>
      <c r="N74" s="63">
        <v>102.41436464088397</v>
      </c>
      <c r="O74" s="45" t="s">
        <v>116</v>
      </c>
      <c r="P74" s="44" t="s">
        <v>66</v>
      </c>
    </row>
    <row r="75" spans="1:16" ht="15.75" customHeight="1" x14ac:dyDescent="0.2">
      <c r="A75" s="499"/>
      <c r="B75" s="21">
        <v>63</v>
      </c>
      <c r="C75" s="57">
        <v>76</v>
      </c>
      <c r="D75" s="14" t="s">
        <v>28</v>
      </c>
      <c r="E75" s="14" t="s">
        <v>96</v>
      </c>
      <c r="F75" s="11" t="s">
        <v>4</v>
      </c>
      <c r="G75" s="83">
        <v>51</v>
      </c>
      <c r="H75" s="60" t="s">
        <v>154</v>
      </c>
      <c r="I75" s="71">
        <v>56.2</v>
      </c>
      <c r="J75" s="62">
        <v>51.49</v>
      </c>
      <c r="K75" s="62">
        <v>0</v>
      </c>
      <c r="L75" s="71">
        <v>65.8</v>
      </c>
      <c r="M75" s="71">
        <v>80.3</v>
      </c>
      <c r="N75" s="62">
        <v>91.140109890109883</v>
      </c>
      <c r="O75" s="43" t="s">
        <v>165</v>
      </c>
      <c r="P75" s="47" t="s">
        <v>66</v>
      </c>
    </row>
    <row r="76" spans="1:16" ht="15.75" customHeight="1" x14ac:dyDescent="0.2">
      <c r="A76" s="499"/>
      <c r="B76" s="21">
        <v>64</v>
      </c>
      <c r="C76" s="57">
        <v>77</v>
      </c>
      <c r="D76" s="9" t="s">
        <v>59</v>
      </c>
      <c r="E76" s="9" t="s">
        <v>97</v>
      </c>
      <c r="F76" s="10" t="s">
        <v>4</v>
      </c>
      <c r="G76" s="83">
        <v>50.8</v>
      </c>
      <c r="H76" s="65" t="s">
        <v>154</v>
      </c>
      <c r="I76" s="61">
        <v>55.4</v>
      </c>
      <c r="J76" s="63">
        <v>50.82</v>
      </c>
      <c r="K76" s="63">
        <v>0</v>
      </c>
      <c r="L76" s="61">
        <v>63.9</v>
      </c>
      <c r="M76" s="61">
        <v>77.900000000000006</v>
      </c>
      <c r="N76" s="63">
        <v>111.60164835164835</v>
      </c>
      <c r="O76" s="45" t="s">
        <v>165</v>
      </c>
      <c r="P76" s="44" t="s">
        <v>66</v>
      </c>
    </row>
    <row r="77" spans="1:16" ht="15.75" customHeight="1" x14ac:dyDescent="0.2">
      <c r="A77" s="500"/>
      <c r="B77" s="32">
        <v>65</v>
      </c>
      <c r="C77" s="58">
        <v>78</v>
      </c>
      <c r="D77" s="16" t="s">
        <v>59</v>
      </c>
      <c r="E77" s="16" t="s">
        <v>98</v>
      </c>
      <c r="F77" s="18" t="s">
        <v>4</v>
      </c>
      <c r="G77" s="84">
        <v>50</v>
      </c>
      <c r="H77" s="68" t="s">
        <v>154</v>
      </c>
      <c r="I77" s="69">
        <v>54.6</v>
      </c>
      <c r="J77" s="70">
        <v>50.1</v>
      </c>
      <c r="K77" s="70">
        <v>0</v>
      </c>
      <c r="L77" s="69">
        <v>62.6</v>
      </c>
      <c r="M77" s="69">
        <v>76.099999999999994</v>
      </c>
      <c r="N77" s="70">
        <v>113.23351648351648</v>
      </c>
      <c r="O77" s="17" t="s">
        <v>118</v>
      </c>
      <c r="P77" s="46" t="s">
        <v>66</v>
      </c>
    </row>
    <row r="78" spans="1:16" ht="15.75" customHeight="1" x14ac:dyDescent="0.2">
      <c r="A78" s="466" t="s">
        <v>99</v>
      </c>
      <c r="B78" s="19">
        <v>66</v>
      </c>
      <c r="C78" s="56">
        <v>79</v>
      </c>
      <c r="D78" s="14" t="s">
        <v>7</v>
      </c>
      <c r="E78" s="14" t="s">
        <v>38</v>
      </c>
      <c r="F78" s="11" t="s">
        <v>4</v>
      </c>
      <c r="G78" s="82">
        <v>57.1</v>
      </c>
      <c r="H78" s="60" t="s">
        <v>154</v>
      </c>
      <c r="I78" s="71">
        <v>61.5</v>
      </c>
      <c r="J78" s="62">
        <v>56.19</v>
      </c>
      <c r="K78" s="62">
        <v>1</v>
      </c>
      <c r="L78" s="71">
        <v>72.2</v>
      </c>
      <c r="M78" s="71">
        <v>86.7</v>
      </c>
      <c r="N78" s="62">
        <v>123.39010989010988</v>
      </c>
      <c r="O78" s="43" t="s">
        <v>116</v>
      </c>
      <c r="P78" s="47" t="s">
        <v>7</v>
      </c>
    </row>
    <row r="79" spans="1:16" ht="15.75" customHeight="1" x14ac:dyDescent="0.2">
      <c r="A79" s="498"/>
      <c r="B79" s="21">
        <v>67</v>
      </c>
      <c r="C79" s="57">
        <v>80</v>
      </c>
      <c r="D79" s="9" t="s">
        <v>30</v>
      </c>
      <c r="E79" s="9" t="s">
        <v>57</v>
      </c>
      <c r="F79" s="10" t="s">
        <v>4</v>
      </c>
      <c r="G79" s="83">
        <v>47.9</v>
      </c>
      <c r="H79" s="65" t="s">
        <v>154</v>
      </c>
      <c r="I79" s="61">
        <v>53.1</v>
      </c>
      <c r="J79" s="63">
        <v>46.98</v>
      </c>
      <c r="K79" s="63">
        <v>1</v>
      </c>
      <c r="L79" s="61">
        <v>65.099999999999994</v>
      </c>
      <c r="M79" s="61">
        <v>76.400000000000006</v>
      </c>
      <c r="N79" s="63">
        <v>58.717032967032964</v>
      </c>
      <c r="O79" s="45" t="s">
        <v>118</v>
      </c>
      <c r="P79" s="44" t="s">
        <v>30</v>
      </c>
    </row>
    <row r="80" spans="1:16" ht="15.75" customHeight="1" x14ac:dyDescent="0.2">
      <c r="A80" s="498"/>
      <c r="B80" s="21">
        <v>68</v>
      </c>
      <c r="C80" s="57">
        <v>81</v>
      </c>
      <c r="D80" s="9" t="s">
        <v>30</v>
      </c>
      <c r="E80" s="9" t="s">
        <v>58</v>
      </c>
      <c r="F80" s="10" t="s">
        <v>4</v>
      </c>
      <c r="G80" s="83">
        <v>48.7</v>
      </c>
      <c r="H80" s="65" t="s">
        <v>154</v>
      </c>
      <c r="I80" s="61">
        <v>54.3</v>
      </c>
      <c r="J80" s="63">
        <v>47.48</v>
      </c>
      <c r="K80" s="63">
        <v>2</v>
      </c>
      <c r="L80" s="61">
        <v>65</v>
      </c>
      <c r="M80" s="61">
        <v>75.8</v>
      </c>
      <c r="N80" s="63">
        <v>52.758241758241759</v>
      </c>
      <c r="O80" s="45" t="s">
        <v>118</v>
      </c>
      <c r="P80" s="44" t="s">
        <v>30</v>
      </c>
    </row>
    <row r="81" spans="1:16" ht="15.75" customHeight="1" x14ac:dyDescent="0.2">
      <c r="A81" s="498"/>
      <c r="B81" s="21">
        <v>69</v>
      </c>
      <c r="C81" s="57">
        <v>82</v>
      </c>
      <c r="D81" s="9" t="s">
        <v>30</v>
      </c>
      <c r="E81" s="9" t="s">
        <v>44</v>
      </c>
      <c r="F81" s="10" t="s">
        <v>4</v>
      </c>
      <c r="G81" s="83">
        <v>54.5</v>
      </c>
      <c r="H81" s="65" t="s">
        <v>154</v>
      </c>
      <c r="I81" s="61">
        <v>59.4</v>
      </c>
      <c r="J81" s="63">
        <v>53.52</v>
      </c>
      <c r="K81" s="63">
        <v>1</v>
      </c>
      <c r="L81" s="61">
        <v>66.5</v>
      </c>
      <c r="M81" s="61">
        <v>78.8</v>
      </c>
      <c r="N81" s="63">
        <v>128.44230769230768</v>
      </c>
      <c r="O81" s="45" t="s">
        <v>116</v>
      </c>
      <c r="P81" s="44" t="s">
        <v>66</v>
      </c>
    </row>
    <row r="82" spans="1:16" ht="15.75" customHeight="1" x14ac:dyDescent="0.2">
      <c r="A82" s="498"/>
      <c r="B82" s="21">
        <v>70</v>
      </c>
      <c r="C82" s="57">
        <v>83</v>
      </c>
      <c r="D82" s="9" t="s">
        <v>30</v>
      </c>
      <c r="E82" s="9" t="s">
        <v>45</v>
      </c>
      <c r="F82" s="10" t="s">
        <v>4</v>
      </c>
      <c r="G82" s="83">
        <v>57.1</v>
      </c>
      <c r="H82" s="65" t="s">
        <v>154</v>
      </c>
      <c r="I82" s="61">
        <v>61.8</v>
      </c>
      <c r="J82" s="63">
        <v>56.21</v>
      </c>
      <c r="K82" s="63">
        <v>1</v>
      </c>
      <c r="L82" s="61">
        <v>69.8</v>
      </c>
      <c r="M82" s="61">
        <v>83.2</v>
      </c>
      <c r="N82" s="63">
        <v>136.61813186813185</v>
      </c>
      <c r="O82" s="45" t="s">
        <v>116</v>
      </c>
      <c r="P82" s="44" t="s">
        <v>30</v>
      </c>
    </row>
    <row r="83" spans="1:16" ht="15.75" customHeight="1" x14ac:dyDescent="0.2">
      <c r="A83" s="499"/>
      <c r="B83" s="21">
        <v>71</v>
      </c>
      <c r="C83" s="57">
        <v>84</v>
      </c>
      <c r="D83" s="14" t="s">
        <v>60</v>
      </c>
      <c r="E83" s="14" t="s">
        <v>100</v>
      </c>
      <c r="F83" s="11" t="s">
        <v>4</v>
      </c>
      <c r="G83" s="83">
        <v>52.6</v>
      </c>
      <c r="H83" s="60" t="s">
        <v>154</v>
      </c>
      <c r="I83" s="71">
        <v>57.2</v>
      </c>
      <c r="J83" s="62">
        <v>51.63</v>
      </c>
      <c r="K83" s="62">
        <v>1</v>
      </c>
      <c r="L83" s="71">
        <v>64.8</v>
      </c>
      <c r="M83" s="71">
        <v>79.3</v>
      </c>
      <c r="N83" s="62">
        <v>149.53571428571428</v>
      </c>
      <c r="O83" s="43" t="s">
        <v>118</v>
      </c>
      <c r="P83" s="47" t="s">
        <v>66</v>
      </c>
    </row>
    <row r="84" spans="1:16" ht="15.75" customHeight="1" x14ac:dyDescent="0.2">
      <c r="A84" s="499"/>
      <c r="B84" s="21">
        <v>72</v>
      </c>
      <c r="C84" s="57">
        <v>85</v>
      </c>
      <c r="D84" s="9" t="s">
        <v>60</v>
      </c>
      <c r="E84" s="9" t="s">
        <v>101</v>
      </c>
      <c r="F84" s="10" t="s">
        <v>4</v>
      </c>
      <c r="G84" s="83">
        <v>49.3</v>
      </c>
      <c r="H84" s="65" t="s">
        <v>154</v>
      </c>
      <c r="I84" s="61">
        <v>54.8</v>
      </c>
      <c r="J84" s="63">
        <v>48.69</v>
      </c>
      <c r="K84" s="63">
        <v>0</v>
      </c>
      <c r="L84" s="61">
        <v>62.1</v>
      </c>
      <c r="M84" s="61">
        <v>75.7</v>
      </c>
      <c r="N84" s="63">
        <v>115.06868131868131</v>
      </c>
      <c r="O84" s="43" t="s">
        <v>118</v>
      </c>
      <c r="P84" s="44" t="s">
        <v>6</v>
      </c>
    </row>
    <row r="85" spans="1:16" ht="15.75" customHeight="1" x14ac:dyDescent="0.2">
      <c r="A85" s="499"/>
      <c r="B85" s="21">
        <v>73</v>
      </c>
      <c r="C85" s="57">
        <v>86</v>
      </c>
      <c r="D85" s="14" t="s">
        <v>60</v>
      </c>
      <c r="E85" s="14" t="s">
        <v>51</v>
      </c>
      <c r="F85" s="11" t="s">
        <v>4</v>
      </c>
      <c r="G85" s="83">
        <v>52.4</v>
      </c>
      <c r="H85" s="60" t="s">
        <v>154</v>
      </c>
      <c r="I85" s="71">
        <v>57.1</v>
      </c>
      <c r="J85" s="62">
        <v>51.49</v>
      </c>
      <c r="K85" s="62">
        <v>1</v>
      </c>
      <c r="L85" s="71">
        <v>65.099999999999994</v>
      </c>
      <c r="M85" s="71">
        <v>78.7</v>
      </c>
      <c r="N85" s="62">
        <v>133.17582417582418</v>
      </c>
      <c r="O85" s="43" t="s">
        <v>118</v>
      </c>
      <c r="P85" s="47" t="s">
        <v>6</v>
      </c>
    </row>
    <row r="86" spans="1:16" ht="15.75" customHeight="1" x14ac:dyDescent="0.2">
      <c r="A86" s="499"/>
      <c r="B86" s="21">
        <v>74</v>
      </c>
      <c r="C86" s="57">
        <v>87</v>
      </c>
      <c r="D86" s="9" t="s">
        <v>60</v>
      </c>
      <c r="E86" s="9" t="s">
        <v>53</v>
      </c>
      <c r="F86" s="10" t="s">
        <v>4</v>
      </c>
      <c r="G86" s="83">
        <v>56.1</v>
      </c>
      <c r="H86" s="65" t="s">
        <v>154</v>
      </c>
      <c r="I86" s="61">
        <v>60.2</v>
      </c>
      <c r="J86" s="63">
        <v>55.31</v>
      </c>
      <c r="K86" s="63">
        <v>1</v>
      </c>
      <c r="L86" s="61">
        <v>68.3</v>
      </c>
      <c r="M86" s="61">
        <v>82.6</v>
      </c>
      <c r="N86" s="63">
        <v>133.74725274725276</v>
      </c>
      <c r="O86" s="43" t="s">
        <v>118</v>
      </c>
      <c r="P86" s="44" t="s">
        <v>66</v>
      </c>
    </row>
    <row r="87" spans="1:16" ht="15.75" customHeight="1" x14ac:dyDescent="0.2">
      <c r="A87" s="499"/>
      <c r="B87" s="21">
        <v>75</v>
      </c>
      <c r="C87" s="57">
        <v>88</v>
      </c>
      <c r="D87" s="9" t="s">
        <v>60</v>
      </c>
      <c r="E87" s="9" t="s">
        <v>62</v>
      </c>
      <c r="F87" s="10" t="s">
        <v>4</v>
      </c>
      <c r="G87" s="83">
        <v>47.9</v>
      </c>
      <c r="H87" s="60" t="s">
        <v>154</v>
      </c>
      <c r="I87" s="61">
        <v>52.8</v>
      </c>
      <c r="J87" s="63">
        <v>47.02</v>
      </c>
      <c r="K87" s="63">
        <v>1</v>
      </c>
      <c r="L87" s="61">
        <v>60.6</v>
      </c>
      <c r="M87" s="61">
        <v>81.599999999999994</v>
      </c>
      <c r="N87" s="63">
        <v>119.48626373626374</v>
      </c>
      <c r="O87" s="43" t="s">
        <v>118</v>
      </c>
      <c r="P87" s="44" t="s">
        <v>60</v>
      </c>
    </row>
    <row r="88" spans="1:16" ht="15.75" customHeight="1" x14ac:dyDescent="0.2">
      <c r="A88" s="500"/>
      <c r="B88" s="32">
        <v>76</v>
      </c>
      <c r="C88" s="58">
        <v>89</v>
      </c>
      <c r="D88" s="16" t="s">
        <v>60</v>
      </c>
      <c r="E88" s="16" t="s">
        <v>102</v>
      </c>
      <c r="F88" s="18" t="s">
        <v>4</v>
      </c>
      <c r="G88" s="84">
        <v>52.4</v>
      </c>
      <c r="H88" s="68" t="s">
        <v>154</v>
      </c>
      <c r="I88" s="69">
        <v>56.2</v>
      </c>
      <c r="J88" s="70">
        <v>51.78</v>
      </c>
      <c r="K88" s="70">
        <v>0</v>
      </c>
      <c r="L88" s="69">
        <v>64.3</v>
      </c>
      <c r="M88" s="69">
        <v>77.8</v>
      </c>
      <c r="N88" s="70">
        <v>134.91483516483515</v>
      </c>
      <c r="O88" s="17" t="s">
        <v>118</v>
      </c>
      <c r="P88" s="46" t="s">
        <v>6</v>
      </c>
    </row>
    <row r="89" spans="1:16" ht="15.75" customHeight="1" x14ac:dyDescent="0.2">
      <c r="A89" s="464" t="s">
        <v>103</v>
      </c>
      <c r="B89" s="21">
        <v>77</v>
      </c>
      <c r="C89" s="57">
        <v>90</v>
      </c>
      <c r="D89" s="9" t="s">
        <v>30</v>
      </c>
      <c r="E89" s="9" t="s">
        <v>104</v>
      </c>
      <c r="F89" s="10" t="s">
        <v>4</v>
      </c>
      <c r="G89" s="82">
        <v>47.6</v>
      </c>
      <c r="H89" s="65" t="s">
        <v>154</v>
      </c>
      <c r="I89" s="61">
        <v>52.4</v>
      </c>
      <c r="J89" s="62">
        <v>47.64</v>
      </c>
      <c r="K89" s="62">
        <v>0</v>
      </c>
      <c r="L89" s="61">
        <v>65</v>
      </c>
      <c r="M89" s="61">
        <v>79.400000000000006</v>
      </c>
      <c r="N89" s="63">
        <v>65.299450549450555</v>
      </c>
      <c r="O89" s="43" t="s">
        <v>165</v>
      </c>
      <c r="P89" s="44" t="s">
        <v>66</v>
      </c>
    </row>
    <row r="90" spans="1:16" ht="15.75" customHeight="1" x14ac:dyDescent="0.2">
      <c r="A90" s="499"/>
      <c r="B90" s="21">
        <v>78</v>
      </c>
      <c r="C90" s="57">
        <v>91</v>
      </c>
      <c r="D90" s="9" t="s">
        <v>28</v>
      </c>
      <c r="E90" s="9" t="s">
        <v>105</v>
      </c>
      <c r="F90" s="10" t="s">
        <v>4</v>
      </c>
      <c r="G90" s="83">
        <v>43</v>
      </c>
      <c r="H90" s="65" t="s">
        <v>154</v>
      </c>
      <c r="I90" s="61">
        <v>50.9</v>
      </c>
      <c r="J90" s="63">
        <v>42.21</v>
      </c>
      <c r="K90" s="63">
        <v>1</v>
      </c>
      <c r="L90" s="61">
        <v>61.9</v>
      </c>
      <c r="M90" s="61">
        <v>76.8</v>
      </c>
      <c r="N90" s="63">
        <v>42.120879120879124</v>
      </c>
      <c r="O90" s="45" t="s">
        <v>118</v>
      </c>
      <c r="P90" s="44" t="s">
        <v>28</v>
      </c>
    </row>
    <row r="91" spans="1:16" ht="15.75" customHeight="1" x14ac:dyDescent="0.2">
      <c r="A91" s="499"/>
      <c r="B91" s="21">
        <v>79</v>
      </c>
      <c r="C91" s="57">
        <v>92</v>
      </c>
      <c r="D91" s="9" t="s">
        <v>28</v>
      </c>
      <c r="E91" s="9" t="s">
        <v>106</v>
      </c>
      <c r="F91" s="10" t="s">
        <v>4</v>
      </c>
      <c r="G91" s="83">
        <v>45.5</v>
      </c>
      <c r="H91" s="65" t="s">
        <v>154</v>
      </c>
      <c r="I91" s="61">
        <v>54.6</v>
      </c>
      <c r="J91" s="63">
        <v>45.18</v>
      </c>
      <c r="K91" s="63">
        <v>1</v>
      </c>
      <c r="L91" s="61">
        <v>61.5</v>
      </c>
      <c r="M91" s="61">
        <v>79.900000000000006</v>
      </c>
      <c r="N91" s="63">
        <v>77.818681318681314</v>
      </c>
      <c r="O91" s="45" t="s">
        <v>165</v>
      </c>
      <c r="P91" s="44" t="s">
        <v>66</v>
      </c>
    </row>
    <row r="92" spans="1:16" ht="15.75" customHeight="1" x14ac:dyDescent="0.2">
      <c r="A92" s="499"/>
      <c r="B92" s="21">
        <v>80</v>
      </c>
      <c r="C92" s="57">
        <v>93</v>
      </c>
      <c r="D92" s="9" t="s">
        <v>28</v>
      </c>
      <c r="E92" s="9" t="s">
        <v>107</v>
      </c>
      <c r="F92" s="10" t="s">
        <v>4</v>
      </c>
      <c r="G92" s="83">
        <v>46</v>
      </c>
      <c r="H92" s="65" t="s">
        <v>154</v>
      </c>
      <c r="I92" s="61">
        <v>51.1</v>
      </c>
      <c r="J92" s="63">
        <v>45.87</v>
      </c>
      <c r="K92" s="63">
        <v>0</v>
      </c>
      <c r="L92" s="61">
        <v>62.7</v>
      </c>
      <c r="M92" s="61">
        <v>75.900000000000006</v>
      </c>
      <c r="N92" s="63">
        <v>71.35164835164835</v>
      </c>
      <c r="O92" s="45" t="s">
        <v>165</v>
      </c>
      <c r="P92" s="44" t="s">
        <v>6</v>
      </c>
    </row>
    <row r="93" spans="1:16" ht="15.75" customHeight="1" x14ac:dyDescent="0.2">
      <c r="A93" s="499"/>
      <c r="B93" s="32">
        <v>81</v>
      </c>
      <c r="C93" s="58">
        <v>94</v>
      </c>
      <c r="D93" s="16" t="s">
        <v>59</v>
      </c>
      <c r="E93" s="16" t="s">
        <v>108</v>
      </c>
      <c r="F93" s="18" t="s">
        <v>4</v>
      </c>
      <c r="G93" s="84">
        <v>49</v>
      </c>
      <c r="H93" s="68" t="s">
        <v>154</v>
      </c>
      <c r="I93" s="69">
        <v>55</v>
      </c>
      <c r="J93" s="70">
        <v>49.53</v>
      </c>
      <c r="K93" s="70">
        <v>-1</v>
      </c>
      <c r="L93" s="69">
        <v>65.099999999999994</v>
      </c>
      <c r="M93" s="69">
        <v>80.3</v>
      </c>
      <c r="N93" s="70">
        <v>69.527472527472526</v>
      </c>
      <c r="O93" s="17" t="s">
        <v>165</v>
      </c>
      <c r="P93" s="46" t="s">
        <v>6</v>
      </c>
    </row>
    <row r="94" spans="1:16" ht="15.75" customHeight="1" x14ac:dyDescent="0.2">
      <c r="A94" s="466" t="s">
        <v>111</v>
      </c>
      <c r="B94" s="33">
        <v>82</v>
      </c>
      <c r="C94" s="57">
        <v>95</v>
      </c>
      <c r="D94" s="9" t="s">
        <v>30</v>
      </c>
      <c r="E94" s="9" t="s">
        <v>37</v>
      </c>
      <c r="F94" s="10" t="s">
        <v>4</v>
      </c>
      <c r="G94" s="82">
        <v>51.8</v>
      </c>
      <c r="H94" s="65" t="s">
        <v>154</v>
      </c>
      <c r="I94" s="61">
        <v>57.5</v>
      </c>
      <c r="J94" s="62">
        <v>51.13</v>
      </c>
      <c r="K94" s="62">
        <v>1</v>
      </c>
      <c r="L94" s="61">
        <v>65.400000000000006</v>
      </c>
      <c r="M94" s="61">
        <v>81</v>
      </c>
      <c r="N94" s="63">
        <v>125.07692307692308</v>
      </c>
      <c r="O94" s="43" t="s">
        <v>165</v>
      </c>
      <c r="P94" s="44" t="s">
        <v>66</v>
      </c>
    </row>
    <row r="95" spans="1:16" ht="15.75" customHeight="1" x14ac:dyDescent="0.2">
      <c r="A95" s="499"/>
      <c r="B95" s="33">
        <v>83</v>
      </c>
      <c r="C95" s="57">
        <v>96</v>
      </c>
      <c r="D95" s="9" t="s">
        <v>30</v>
      </c>
      <c r="E95" s="9" t="s">
        <v>109</v>
      </c>
      <c r="F95" s="10" t="s">
        <v>4</v>
      </c>
      <c r="G95" s="83">
        <v>58.1</v>
      </c>
      <c r="H95" s="65" t="s">
        <v>152</v>
      </c>
      <c r="I95" s="61">
        <v>65.3</v>
      </c>
      <c r="J95" s="63">
        <v>57.13</v>
      </c>
      <c r="K95" s="63">
        <v>1</v>
      </c>
      <c r="L95" s="61">
        <v>72</v>
      </c>
      <c r="M95" s="61">
        <v>88.6</v>
      </c>
      <c r="N95" s="63">
        <v>157.66208791208791</v>
      </c>
      <c r="O95" s="45" t="s">
        <v>116</v>
      </c>
      <c r="P95" s="44" t="s">
        <v>30</v>
      </c>
    </row>
    <row r="96" spans="1:16" ht="15.75" customHeight="1" x14ac:dyDescent="0.2">
      <c r="A96" s="499"/>
      <c r="B96" s="33">
        <v>84</v>
      </c>
      <c r="C96" s="57">
        <v>97</v>
      </c>
      <c r="D96" s="9" t="s">
        <v>1</v>
      </c>
      <c r="E96" s="9" t="s">
        <v>40</v>
      </c>
      <c r="F96" s="10" t="s">
        <v>41</v>
      </c>
      <c r="G96" s="83">
        <v>54.5</v>
      </c>
      <c r="H96" s="65" t="s">
        <v>154</v>
      </c>
      <c r="I96" s="61">
        <v>60.5</v>
      </c>
      <c r="J96" s="63">
        <v>53.64</v>
      </c>
      <c r="K96" s="63">
        <v>1</v>
      </c>
      <c r="L96" s="61">
        <v>66.7</v>
      </c>
      <c r="M96" s="61">
        <v>79.599999999999994</v>
      </c>
      <c r="N96" s="63">
        <v>155.69780219780219</v>
      </c>
      <c r="O96" s="45" t="s">
        <v>165</v>
      </c>
      <c r="P96" s="44" t="s">
        <v>30</v>
      </c>
    </row>
    <row r="97" spans="1:16" ht="15.75" customHeight="1" x14ac:dyDescent="0.2">
      <c r="A97" s="499"/>
      <c r="B97" s="33">
        <v>85</v>
      </c>
      <c r="C97" s="57">
        <v>98</v>
      </c>
      <c r="D97" s="9" t="s">
        <v>30</v>
      </c>
      <c r="E97" s="9" t="s">
        <v>52</v>
      </c>
      <c r="F97" s="10" t="s">
        <v>4</v>
      </c>
      <c r="G97" s="83">
        <v>52.7</v>
      </c>
      <c r="H97" s="65" t="s">
        <v>154</v>
      </c>
      <c r="I97" s="61">
        <v>59</v>
      </c>
      <c r="J97" s="63">
        <v>52.18</v>
      </c>
      <c r="K97" s="63">
        <v>1</v>
      </c>
      <c r="L97" s="61">
        <v>65.099999999999994</v>
      </c>
      <c r="M97" s="61">
        <v>79.5</v>
      </c>
      <c r="N97" s="63">
        <v>149.78296703296704</v>
      </c>
      <c r="O97" s="45" t="s">
        <v>165</v>
      </c>
      <c r="P97" s="44" t="s">
        <v>30</v>
      </c>
    </row>
    <row r="98" spans="1:16" ht="15.75" customHeight="1" x14ac:dyDescent="0.2">
      <c r="A98" s="499"/>
      <c r="B98" s="33">
        <v>86</v>
      </c>
      <c r="C98" s="57">
        <v>99</v>
      </c>
      <c r="D98" s="9" t="s">
        <v>30</v>
      </c>
      <c r="E98" s="9" t="s">
        <v>42</v>
      </c>
      <c r="F98" s="10" t="s">
        <v>4</v>
      </c>
      <c r="G98" s="83">
        <v>57.9</v>
      </c>
      <c r="H98" s="65" t="s">
        <v>152</v>
      </c>
      <c r="I98" s="61">
        <v>62.2</v>
      </c>
      <c r="J98" s="63">
        <v>56.9</v>
      </c>
      <c r="K98" s="63">
        <v>1</v>
      </c>
      <c r="L98" s="61">
        <v>71.3</v>
      </c>
      <c r="M98" s="61">
        <v>85.9</v>
      </c>
      <c r="N98" s="63">
        <v>154.01098901098902</v>
      </c>
      <c r="O98" s="45" t="s">
        <v>116</v>
      </c>
      <c r="P98" s="44" t="s">
        <v>6</v>
      </c>
    </row>
    <row r="99" spans="1:16" ht="15.75" customHeight="1" x14ac:dyDescent="0.2">
      <c r="A99" s="499"/>
      <c r="B99" s="33">
        <v>87</v>
      </c>
      <c r="C99" s="57">
        <v>100</v>
      </c>
      <c r="D99" s="9" t="s">
        <v>59</v>
      </c>
      <c r="E99" s="9" t="s">
        <v>46</v>
      </c>
      <c r="F99" s="10" t="s">
        <v>4</v>
      </c>
      <c r="G99" s="83">
        <v>53.3</v>
      </c>
      <c r="H99" s="65" t="s">
        <v>154</v>
      </c>
      <c r="I99" s="61">
        <v>58.1</v>
      </c>
      <c r="J99" s="63">
        <v>52.38</v>
      </c>
      <c r="K99" s="63">
        <v>1</v>
      </c>
      <c r="L99" s="61">
        <v>65.5</v>
      </c>
      <c r="M99" s="61">
        <v>81.8</v>
      </c>
      <c r="N99" s="63">
        <v>159.41758241758242</v>
      </c>
      <c r="O99" s="45" t="s">
        <v>165</v>
      </c>
      <c r="P99" s="44" t="s">
        <v>6</v>
      </c>
    </row>
    <row r="100" spans="1:16" ht="15.75" customHeight="1" x14ac:dyDescent="0.2">
      <c r="A100" s="499"/>
      <c r="B100" s="33">
        <v>88</v>
      </c>
      <c r="C100" s="57">
        <v>101</v>
      </c>
      <c r="D100" s="9" t="s">
        <v>59</v>
      </c>
      <c r="E100" s="9" t="s">
        <v>110</v>
      </c>
      <c r="F100" s="10" t="s">
        <v>4</v>
      </c>
      <c r="G100" s="83">
        <v>55.7</v>
      </c>
      <c r="H100" s="65" t="s">
        <v>154</v>
      </c>
      <c r="I100" s="61">
        <v>59.7</v>
      </c>
      <c r="J100" s="63">
        <v>54.84</v>
      </c>
      <c r="K100" s="63">
        <v>1</v>
      </c>
      <c r="L100" s="61">
        <v>67.8</v>
      </c>
      <c r="M100" s="61">
        <v>81.599999999999994</v>
      </c>
      <c r="N100" s="63">
        <v>162.22252747252747</v>
      </c>
      <c r="O100" s="45" t="s">
        <v>116</v>
      </c>
      <c r="P100" s="44" t="s">
        <v>66</v>
      </c>
    </row>
    <row r="101" spans="1:16" ht="15.75" customHeight="1" x14ac:dyDescent="0.2">
      <c r="A101" s="499"/>
      <c r="B101" s="33">
        <v>89</v>
      </c>
      <c r="C101" s="57">
        <v>102</v>
      </c>
      <c r="D101" s="9" t="s">
        <v>59</v>
      </c>
      <c r="E101" s="9" t="s">
        <v>48</v>
      </c>
      <c r="F101" s="10" t="s">
        <v>4</v>
      </c>
      <c r="G101" s="83">
        <v>52.3</v>
      </c>
      <c r="H101" s="65" t="s">
        <v>154</v>
      </c>
      <c r="I101" s="61">
        <v>56.4</v>
      </c>
      <c r="J101" s="63">
        <v>52.13</v>
      </c>
      <c r="K101" s="63">
        <v>0</v>
      </c>
      <c r="L101" s="61">
        <v>64.400000000000006</v>
      </c>
      <c r="M101" s="61">
        <v>79.599999999999994</v>
      </c>
      <c r="N101" s="63">
        <v>155.58516483516485</v>
      </c>
      <c r="O101" s="45" t="s">
        <v>165</v>
      </c>
      <c r="P101" s="44" t="s">
        <v>66</v>
      </c>
    </row>
    <row r="102" spans="1:16" ht="15.75" customHeight="1" x14ac:dyDescent="0.2">
      <c r="A102" s="500"/>
      <c r="B102" s="20">
        <v>90</v>
      </c>
      <c r="C102" s="55">
        <v>103</v>
      </c>
      <c r="D102" s="16" t="s">
        <v>59</v>
      </c>
      <c r="E102" s="16" t="s">
        <v>49</v>
      </c>
      <c r="F102" s="18" t="s">
        <v>4</v>
      </c>
      <c r="G102" s="84">
        <v>55.4</v>
      </c>
      <c r="H102" s="68" t="s">
        <v>154</v>
      </c>
      <c r="I102" s="69">
        <v>59.7</v>
      </c>
      <c r="J102" s="70">
        <v>54.66</v>
      </c>
      <c r="K102" s="70">
        <v>0</v>
      </c>
      <c r="L102" s="69">
        <v>67.5</v>
      </c>
      <c r="M102" s="69">
        <v>81.5</v>
      </c>
      <c r="N102" s="70">
        <v>164.35164835164835</v>
      </c>
      <c r="O102" s="17" t="s">
        <v>165</v>
      </c>
      <c r="P102" s="46" t="s">
        <v>6</v>
      </c>
    </row>
    <row r="103" spans="1:16" ht="9" customHeight="1" x14ac:dyDescent="0.2">
      <c r="A103" s="34"/>
      <c r="B103" s="35"/>
      <c r="C103" s="35"/>
      <c r="D103" s="35"/>
      <c r="E103" s="35"/>
      <c r="F103" s="36"/>
      <c r="G103" s="85"/>
      <c r="H103" s="86"/>
      <c r="I103" s="87"/>
      <c r="J103" s="88"/>
      <c r="K103" s="88"/>
      <c r="L103" s="87"/>
      <c r="M103" s="87"/>
      <c r="N103" s="88"/>
      <c r="O103" s="29"/>
      <c r="P103" s="29"/>
    </row>
    <row r="104" spans="1:16" ht="15.75" customHeight="1" x14ac:dyDescent="0.2">
      <c r="A104" s="37"/>
      <c r="C104" s="503" t="s">
        <v>132</v>
      </c>
      <c r="D104" s="503"/>
      <c r="E104" s="503"/>
      <c r="F104" s="503"/>
      <c r="G104" s="504"/>
      <c r="I104" s="27"/>
      <c r="J104" s="28"/>
      <c r="K104" s="28"/>
      <c r="M104" s="29"/>
      <c r="N104" s="89"/>
      <c r="O104" s="29"/>
      <c r="P104" s="29"/>
    </row>
    <row r="105" spans="1:16" ht="15" customHeight="1" x14ac:dyDescent="0.2">
      <c r="A105" s="37"/>
      <c r="C105" s="505" t="s">
        <v>112</v>
      </c>
      <c r="D105" s="506"/>
      <c r="E105" s="506"/>
      <c r="F105" s="91">
        <f>COUNTIF(H$5:H$102,"○")</f>
        <v>66</v>
      </c>
      <c r="G105" s="37"/>
      <c r="L105" s="4"/>
      <c r="M105" s="4"/>
      <c r="N105" s="4"/>
    </row>
    <row r="106" spans="1:16" ht="15.75" customHeight="1" x14ac:dyDescent="0.2">
      <c r="C106" s="507" t="s">
        <v>114</v>
      </c>
      <c r="D106" s="508"/>
      <c r="E106" s="508"/>
      <c r="F106" s="92">
        <f>COUNTIF(H$5:H$102,"×")</f>
        <v>19</v>
      </c>
      <c r="G106" s="37"/>
      <c r="L106" s="4"/>
      <c r="M106" s="4"/>
      <c r="N106" s="4"/>
    </row>
    <row r="107" spans="1:16" ht="15.75" customHeight="1" x14ac:dyDescent="0.2">
      <c r="C107" s="507" t="s">
        <v>134</v>
      </c>
      <c r="D107" s="513"/>
      <c r="E107" s="513"/>
      <c r="F107" s="92">
        <f>COUNTIF(H$5:H$102,"－")</f>
        <v>5</v>
      </c>
      <c r="G107" s="37"/>
      <c r="L107" s="4"/>
      <c r="M107" s="4"/>
      <c r="N107" s="4"/>
    </row>
    <row r="108" spans="1:16" ht="15.75" customHeight="1" x14ac:dyDescent="0.2">
      <c r="C108" s="514" t="s">
        <v>55</v>
      </c>
      <c r="D108" s="515"/>
      <c r="E108" s="515"/>
      <c r="F108" s="93">
        <f>SUM(F105:F107)</f>
        <v>90</v>
      </c>
      <c r="G108" s="37"/>
      <c r="L108" s="4"/>
      <c r="M108" s="4"/>
      <c r="N108" s="4"/>
    </row>
    <row r="109" spans="1:16" ht="15.75" customHeight="1" x14ac:dyDescent="0.2">
      <c r="C109" s="516" t="s">
        <v>113</v>
      </c>
      <c r="D109" s="517"/>
      <c r="E109" s="517"/>
      <c r="F109" s="110">
        <f>F105/(F106+F105)</f>
        <v>0.77647058823529413</v>
      </c>
      <c r="G109" s="37"/>
      <c r="L109" s="4"/>
      <c r="M109" s="4"/>
      <c r="N109" s="4"/>
    </row>
    <row r="110" spans="1:16" ht="4.5" customHeight="1" x14ac:dyDescent="0.2"/>
    <row r="111" spans="1:16" s="37" customFormat="1" ht="13.2" x14ac:dyDescent="0.2">
      <c r="A111" s="38" t="s">
        <v>130</v>
      </c>
      <c r="B111" s="1"/>
      <c r="C111" s="509" t="s">
        <v>1257</v>
      </c>
      <c r="D111" s="509"/>
      <c r="E111" s="509"/>
      <c r="F111" s="509"/>
      <c r="G111" s="509"/>
      <c r="H111" s="509"/>
      <c r="I111" s="509"/>
      <c r="J111" s="509"/>
      <c r="K111" s="509"/>
      <c r="L111" s="509"/>
      <c r="M111" s="509"/>
      <c r="N111" s="509"/>
      <c r="O111" s="509"/>
      <c r="P111" s="509"/>
    </row>
    <row r="112" spans="1:16" s="37" customFormat="1" ht="13.2" x14ac:dyDescent="0.2">
      <c r="A112" s="38"/>
      <c r="B112" s="1"/>
      <c r="C112" s="509"/>
      <c r="D112" s="509"/>
      <c r="E112" s="509"/>
      <c r="F112" s="509"/>
      <c r="G112" s="509"/>
      <c r="H112" s="509"/>
      <c r="I112" s="509"/>
      <c r="J112" s="509"/>
      <c r="K112" s="509"/>
      <c r="L112" s="509"/>
      <c r="M112" s="509"/>
      <c r="N112" s="509"/>
      <c r="O112" s="509"/>
      <c r="P112" s="509"/>
    </row>
    <row r="113" spans="1:16" ht="15.75" customHeight="1" x14ac:dyDescent="0.2">
      <c r="A113" s="38" t="s">
        <v>127</v>
      </c>
      <c r="C113" s="1" t="s">
        <v>149</v>
      </c>
    </row>
    <row r="114" spans="1:16" ht="15.75" customHeight="1" x14ac:dyDescent="0.2">
      <c r="A114" s="38"/>
      <c r="C114" s="39" t="s">
        <v>140</v>
      </c>
    </row>
    <row r="115" spans="1:16" ht="15.6" x14ac:dyDescent="0.2">
      <c r="A115" s="38"/>
      <c r="C115" s="39" t="s">
        <v>141</v>
      </c>
    </row>
    <row r="116" spans="1:16" x14ac:dyDescent="0.2">
      <c r="A116" s="38" t="s">
        <v>128</v>
      </c>
      <c r="C116" s="1" t="s">
        <v>150</v>
      </c>
    </row>
    <row r="117" spans="1:16" ht="27" customHeight="1" x14ac:dyDescent="0.2">
      <c r="A117" s="94" t="s">
        <v>129</v>
      </c>
      <c r="C117" s="501" t="s">
        <v>131</v>
      </c>
      <c r="D117" s="502"/>
      <c r="E117" s="502"/>
      <c r="F117" s="502"/>
      <c r="G117" s="502"/>
      <c r="H117" s="502"/>
      <c r="I117" s="502"/>
      <c r="J117" s="502"/>
      <c r="K117" s="502"/>
      <c r="L117" s="502"/>
      <c r="M117" s="502"/>
      <c r="N117" s="502"/>
      <c r="O117" s="502"/>
      <c r="P117" s="502"/>
    </row>
    <row r="118" spans="1:16" ht="15.6" x14ac:dyDescent="0.2">
      <c r="A118" s="38"/>
      <c r="C118" s="1" t="s">
        <v>142</v>
      </c>
      <c r="I118" s="1" t="s">
        <v>146</v>
      </c>
    </row>
    <row r="119" spans="1:16" ht="15.6" x14ac:dyDescent="0.2">
      <c r="A119" s="38"/>
      <c r="C119" s="1" t="s">
        <v>143</v>
      </c>
      <c r="I119" s="1" t="s">
        <v>147</v>
      </c>
    </row>
    <row r="120" spans="1:16" ht="15.6" x14ac:dyDescent="0.2">
      <c r="A120" s="38"/>
      <c r="C120" s="6" t="s">
        <v>144</v>
      </c>
      <c r="I120" s="6" t="s">
        <v>148</v>
      </c>
    </row>
    <row r="121" spans="1:16" ht="13.5" customHeight="1" x14ac:dyDescent="0.2">
      <c r="A121" s="38" t="s">
        <v>136</v>
      </c>
      <c r="C121" s="510" t="s">
        <v>1527</v>
      </c>
      <c r="D121" s="510"/>
      <c r="E121" s="510"/>
      <c r="F121" s="510"/>
      <c r="G121" s="510"/>
      <c r="H121" s="510"/>
      <c r="I121" s="510"/>
      <c r="J121" s="510"/>
      <c r="K121" s="510"/>
      <c r="L121" s="510"/>
      <c r="M121" s="510"/>
      <c r="N121" s="510"/>
      <c r="O121" s="510"/>
      <c r="P121" s="510"/>
    </row>
    <row r="122" spans="1:16" ht="13.5" customHeight="1" x14ac:dyDescent="0.2">
      <c r="A122" s="38"/>
      <c r="C122" s="510"/>
      <c r="D122" s="510"/>
      <c r="E122" s="510"/>
      <c r="F122" s="510"/>
      <c r="G122" s="510"/>
      <c r="H122" s="510"/>
      <c r="I122" s="510"/>
      <c r="J122" s="510"/>
      <c r="K122" s="510"/>
      <c r="L122" s="510"/>
      <c r="M122" s="510"/>
      <c r="N122" s="510"/>
      <c r="O122" s="510"/>
      <c r="P122" s="510"/>
    </row>
    <row r="123" spans="1:16" x14ac:dyDescent="0.2">
      <c r="A123" s="38"/>
      <c r="C123" s="511"/>
      <c r="D123" s="512"/>
      <c r="E123" s="512"/>
      <c r="F123" s="512"/>
      <c r="G123" s="512"/>
      <c r="H123" s="512"/>
      <c r="I123" s="512"/>
      <c r="J123" s="512"/>
      <c r="K123" s="512"/>
      <c r="L123" s="512"/>
      <c r="M123" s="512"/>
      <c r="N123" s="512"/>
      <c r="O123" s="512"/>
      <c r="P123" s="512"/>
    </row>
    <row r="124" spans="1:16" ht="14.25" customHeight="1" x14ac:dyDescent="0.2">
      <c r="C124" s="512"/>
      <c r="D124" s="512"/>
      <c r="E124" s="512"/>
      <c r="F124" s="512"/>
      <c r="G124" s="512"/>
      <c r="H124" s="512"/>
      <c r="I124" s="512"/>
      <c r="J124" s="512"/>
      <c r="K124" s="512"/>
      <c r="L124" s="512"/>
      <c r="M124" s="512"/>
      <c r="N124" s="512"/>
      <c r="O124" s="512"/>
      <c r="P124" s="512"/>
    </row>
  </sheetData>
  <mergeCells count="52">
    <mergeCell ref="C121:P122"/>
    <mergeCell ref="C123:P124"/>
    <mergeCell ref="C107:E107"/>
    <mergeCell ref="C108:E108"/>
    <mergeCell ref="C109:E109"/>
    <mergeCell ref="A94:A102"/>
    <mergeCell ref="C117:P117"/>
    <mergeCell ref="A89:A93"/>
    <mergeCell ref="C104:E104"/>
    <mergeCell ref="F104:G104"/>
    <mergeCell ref="C105:E105"/>
    <mergeCell ref="C106:E106"/>
    <mergeCell ref="C111:P112"/>
    <mergeCell ref="O63:O64"/>
    <mergeCell ref="P63:P64"/>
    <mergeCell ref="A65:A71"/>
    <mergeCell ref="A72:A77"/>
    <mergeCell ref="A78:A88"/>
    <mergeCell ref="E63:E64"/>
    <mergeCell ref="F63:F64"/>
    <mergeCell ref="G63:K63"/>
    <mergeCell ref="L63:M63"/>
    <mergeCell ref="A45:A60"/>
    <mergeCell ref="A63:A64"/>
    <mergeCell ref="B63:B64"/>
    <mergeCell ref="C63:C64"/>
    <mergeCell ref="D63:D64"/>
    <mergeCell ref="A15:A25"/>
    <mergeCell ref="A26:A30"/>
    <mergeCell ref="A31:A40"/>
    <mergeCell ref="A43:A44"/>
    <mergeCell ref="B43:B44"/>
    <mergeCell ref="C43:C44"/>
    <mergeCell ref="G3:K3"/>
    <mergeCell ref="L3:M3"/>
    <mergeCell ref="O3:O4"/>
    <mergeCell ref="P3:P4"/>
    <mergeCell ref="D3:D4"/>
    <mergeCell ref="E3:E4"/>
    <mergeCell ref="F3:F4"/>
    <mergeCell ref="P43:P44"/>
    <mergeCell ref="O43:O44"/>
    <mergeCell ref="D43:D44"/>
    <mergeCell ref="E43:E44"/>
    <mergeCell ref="F43:F44"/>
    <mergeCell ref="G43:K43"/>
    <mergeCell ref="L43:M43"/>
    <mergeCell ref="A5:A9"/>
    <mergeCell ref="A10:A14"/>
    <mergeCell ref="A3:A4"/>
    <mergeCell ref="B3:B4"/>
    <mergeCell ref="C3:C4"/>
  </mergeCells>
  <phoneticPr fontId="4"/>
  <printOptions horizontalCentered="1"/>
  <pageMargins left="0.59055118110236227" right="0.39370078740157483" top="0.59055118110236227" bottom="0.59055118110236227" header="0.59055118110236227" footer="0.39370078740157483"/>
  <pageSetup paperSize="9" scale="81" firstPageNumber="70" fitToHeight="2" orientation="portrait" useFirstPageNumber="1" horizontalDpi="300" verticalDpi="300" r:id="rId1"/>
  <headerFooter alignWithMargins="0">
    <oddFooter>&amp;C&amp;"ＭＳ Ｐ明朝,標準"&amp;12-  &amp;P  -</oddFooter>
  </headerFooter>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2577B-BE07-470D-BE6A-386899B7A5E7}">
  <dimension ref="A1:C28"/>
  <sheetViews>
    <sheetView zoomScaleNormal="100" workbookViewId="0">
      <selection activeCell="F19" sqref="F19"/>
    </sheetView>
  </sheetViews>
  <sheetFormatPr defaultColWidth="9" defaultRowHeight="13.2" x14ac:dyDescent="0.2"/>
  <cols>
    <col min="1" max="1" width="3.77734375" style="432" customWidth="1"/>
    <col min="2" max="2" width="40.88671875" style="432" customWidth="1"/>
    <col min="3" max="3" width="36.109375" style="432" customWidth="1"/>
    <col min="4" max="16384" width="9" style="432"/>
  </cols>
  <sheetData>
    <row r="1" spans="1:3" x14ac:dyDescent="0.2">
      <c r="A1" s="432" t="s">
        <v>589</v>
      </c>
    </row>
    <row r="2" spans="1:3" x14ac:dyDescent="0.2">
      <c r="A2" s="432" t="s">
        <v>1588</v>
      </c>
    </row>
    <row r="3" spans="1:3" ht="23.25" customHeight="1" x14ac:dyDescent="0.2">
      <c r="B3" s="433" t="s">
        <v>590</v>
      </c>
      <c r="C3" s="433" t="s">
        <v>591</v>
      </c>
    </row>
    <row r="4" spans="1:3" ht="15.6" x14ac:dyDescent="0.2">
      <c r="B4" s="434" t="s">
        <v>592</v>
      </c>
      <c r="C4" s="434" t="s">
        <v>1589</v>
      </c>
    </row>
    <row r="5" spans="1:3" ht="15.6" x14ac:dyDescent="0.2">
      <c r="B5" s="518" t="s">
        <v>593</v>
      </c>
      <c r="C5" s="434" t="s">
        <v>1590</v>
      </c>
    </row>
    <row r="6" spans="1:3" ht="15.6" x14ac:dyDescent="0.2">
      <c r="B6" s="518"/>
      <c r="C6" s="434" t="s">
        <v>1591</v>
      </c>
    </row>
    <row r="7" spans="1:3" ht="15.6" x14ac:dyDescent="0.2">
      <c r="B7" s="434" t="s">
        <v>1592</v>
      </c>
      <c r="C7" s="434" t="s">
        <v>1593</v>
      </c>
    </row>
    <row r="8" spans="1:3" ht="15.6" x14ac:dyDescent="0.2">
      <c r="B8" s="434" t="s">
        <v>594</v>
      </c>
      <c r="C8" s="434" t="s">
        <v>1594</v>
      </c>
    </row>
    <row r="9" spans="1:3" ht="15" customHeight="1" x14ac:dyDescent="0.2">
      <c r="B9" s="518" t="s">
        <v>1595</v>
      </c>
      <c r="C9" s="435" t="s">
        <v>1596</v>
      </c>
    </row>
    <row r="10" spans="1:3" x14ac:dyDescent="0.2">
      <c r="B10" s="518"/>
      <c r="C10" s="436" t="s">
        <v>1597</v>
      </c>
    </row>
    <row r="11" spans="1:3" x14ac:dyDescent="0.2">
      <c r="B11" s="518" t="s">
        <v>595</v>
      </c>
      <c r="C11" s="435" t="s">
        <v>596</v>
      </c>
    </row>
    <row r="12" spans="1:3" x14ac:dyDescent="0.2">
      <c r="B12" s="518"/>
      <c r="C12" s="436" t="s">
        <v>597</v>
      </c>
    </row>
    <row r="13" spans="1:3" x14ac:dyDescent="0.2">
      <c r="B13" s="520" t="s">
        <v>598</v>
      </c>
      <c r="C13" s="520"/>
    </row>
    <row r="14" spans="1:3" ht="26.25" customHeight="1" x14ac:dyDescent="0.2">
      <c r="B14" s="521" t="s">
        <v>599</v>
      </c>
      <c r="C14" s="521"/>
    </row>
    <row r="15" spans="1:3" x14ac:dyDescent="0.2">
      <c r="B15" s="522" t="s">
        <v>600</v>
      </c>
      <c r="C15" s="522"/>
    </row>
    <row r="17" spans="1:3" x14ac:dyDescent="0.2">
      <c r="A17" s="432" t="s">
        <v>1598</v>
      </c>
    </row>
    <row r="18" spans="1:3" ht="21" customHeight="1" x14ac:dyDescent="0.2">
      <c r="B18" s="433" t="s">
        <v>590</v>
      </c>
      <c r="C18" s="433" t="s">
        <v>591</v>
      </c>
    </row>
    <row r="19" spans="1:3" x14ac:dyDescent="0.2">
      <c r="B19" s="434" t="s">
        <v>601</v>
      </c>
      <c r="C19" s="434" t="s">
        <v>602</v>
      </c>
    </row>
    <row r="20" spans="1:3" x14ac:dyDescent="0.2">
      <c r="B20" s="434" t="s">
        <v>603</v>
      </c>
      <c r="C20" s="434" t="s">
        <v>604</v>
      </c>
    </row>
    <row r="21" spans="1:3" x14ac:dyDescent="0.2">
      <c r="B21" s="518" t="s">
        <v>605</v>
      </c>
      <c r="C21" s="435" t="s">
        <v>606</v>
      </c>
    </row>
    <row r="22" spans="1:3" x14ac:dyDescent="0.2">
      <c r="B22" s="518"/>
      <c r="C22" s="437" t="s">
        <v>607</v>
      </c>
    </row>
    <row r="23" spans="1:3" x14ac:dyDescent="0.2">
      <c r="B23" s="518"/>
      <c r="C23" s="437" t="s">
        <v>608</v>
      </c>
    </row>
    <row r="24" spans="1:3" x14ac:dyDescent="0.2">
      <c r="B24" s="518"/>
      <c r="C24" s="436" t="s">
        <v>609</v>
      </c>
    </row>
    <row r="25" spans="1:3" ht="15.6" x14ac:dyDescent="0.2">
      <c r="B25" s="434" t="s">
        <v>1599</v>
      </c>
      <c r="C25" s="434" t="s">
        <v>1587</v>
      </c>
    </row>
    <row r="26" spans="1:3" x14ac:dyDescent="0.2">
      <c r="B26" s="434" t="s">
        <v>610</v>
      </c>
      <c r="C26" s="434" t="s">
        <v>1600</v>
      </c>
    </row>
    <row r="27" spans="1:3" x14ac:dyDescent="0.2">
      <c r="B27" s="434" t="s">
        <v>611</v>
      </c>
      <c r="C27" s="434" t="s">
        <v>1601</v>
      </c>
    </row>
    <row r="28" spans="1:3" ht="18" customHeight="1" x14ac:dyDescent="0.2">
      <c r="B28" s="519" t="s">
        <v>612</v>
      </c>
      <c r="C28" s="519"/>
    </row>
  </sheetData>
  <mergeCells count="8">
    <mergeCell ref="B21:B24"/>
    <mergeCell ref="B28:C28"/>
    <mergeCell ref="B5:B6"/>
    <mergeCell ref="B9:B10"/>
    <mergeCell ref="B11:B12"/>
    <mergeCell ref="B13:C13"/>
    <mergeCell ref="B14:C14"/>
    <mergeCell ref="B15:C15"/>
  </mergeCells>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O24"/>
  <sheetViews>
    <sheetView showGridLines="0" topLeftCell="A5" workbookViewId="0">
      <selection activeCell="F19" sqref="F19"/>
    </sheetView>
  </sheetViews>
  <sheetFormatPr defaultColWidth="9" defaultRowHeight="12" x14ac:dyDescent="0.15"/>
  <cols>
    <col min="1" max="1" width="3.33203125" style="113" customWidth="1"/>
    <col min="2" max="2" width="3.109375" style="113" bestFit="1" customWidth="1"/>
    <col min="3" max="4" width="8" style="113" bestFit="1" customWidth="1"/>
    <col min="5" max="5" width="9" style="113" bestFit="1" customWidth="1"/>
    <col min="6" max="10" width="6.33203125" style="113" customWidth="1"/>
    <col min="11" max="12" width="7.44140625" style="113" customWidth="1"/>
    <col min="13" max="14" width="8" style="113" bestFit="1" customWidth="1"/>
    <col min="15" max="15" width="5.109375" style="113" customWidth="1"/>
    <col min="16" max="16384" width="9" style="113"/>
  </cols>
  <sheetData>
    <row r="1" spans="1:14" ht="16.2" x14ac:dyDescent="0.2">
      <c r="A1" s="417" t="s">
        <v>613</v>
      </c>
      <c r="B1" s="111"/>
      <c r="C1" s="111"/>
      <c r="D1" s="111"/>
      <c r="E1" s="111"/>
      <c r="F1" s="111"/>
      <c r="G1" s="111"/>
      <c r="H1" s="111"/>
      <c r="I1" s="111"/>
      <c r="J1" s="111"/>
      <c r="K1" s="111"/>
      <c r="L1" s="112"/>
      <c r="M1" s="112"/>
      <c r="N1" s="112"/>
    </row>
    <row r="2" spans="1:14" ht="13.2" x14ac:dyDescent="0.2">
      <c r="A2" s="417" t="s">
        <v>172</v>
      </c>
      <c r="E2" s="114"/>
    </row>
    <row r="3" spans="1:14" x14ac:dyDescent="0.15">
      <c r="E3" s="114"/>
    </row>
    <row r="4" spans="1:14" ht="18" customHeight="1" x14ac:dyDescent="0.15">
      <c r="B4" s="525" t="s">
        <v>173</v>
      </c>
      <c r="C4" s="527" t="s">
        <v>3</v>
      </c>
      <c r="D4" s="529" t="s">
        <v>174</v>
      </c>
      <c r="E4" s="531" t="s">
        <v>1529</v>
      </c>
      <c r="F4" s="533" t="s">
        <v>1530</v>
      </c>
      <c r="G4" s="534"/>
      <c r="H4" s="534"/>
      <c r="I4" s="535"/>
      <c r="J4" s="536"/>
      <c r="K4" s="547" t="s">
        <v>126</v>
      </c>
      <c r="L4" s="548"/>
      <c r="M4" s="315" t="s">
        <v>120</v>
      </c>
      <c r="N4" s="525" t="s">
        <v>124</v>
      </c>
    </row>
    <row r="5" spans="1:14" ht="40.5" customHeight="1" thickBot="1" x14ac:dyDescent="0.2">
      <c r="B5" s="526"/>
      <c r="C5" s="528"/>
      <c r="D5" s="530"/>
      <c r="E5" s="532"/>
      <c r="F5" s="319" t="s">
        <v>1547</v>
      </c>
      <c r="G5" s="320" t="s">
        <v>1531</v>
      </c>
      <c r="H5" s="320" t="s">
        <v>175</v>
      </c>
      <c r="I5" s="320" t="s">
        <v>1548</v>
      </c>
      <c r="J5" s="321" t="s">
        <v>1549</v>
      </c>
      <c r="K5" s="316" t="s">
        <v>56</v>
      </c>
      <c r="L5" s="320" t="s">
        <v>125</v>
      </c>
      <c r="M5" s="316" t="s">
        <v>1532</v>
      </c>
      <c r="N5" s="538"/>
    </row>
    <row r="6" spans="1:14" ht="18" customHeight="1" thickTop="1" x14ac:dyDescent="0.15">
      <c r="B6" s="322" t="s">
        <v>176</v>
      </c>
      <c r="C6" s="323" t="s">
        <v>177</v>
      </c>
      <c r="D6" s="324" t="s">
        <v>178</v>
      </c>
      <c r="E6" s="325" t="s">
        <v>4</v>
      </c>
      <c r="F6" s="326">
        <v>49.1</v>
      </c>
      <c r="G6" s="327" t="str">
        <f>IF(F6&gt;57.4,"×","○")</f>
        <v>○</v>
      </c>
      <c r="H6" s="77">
        <v>55.8</v>
      </c>
      <c r="I6" s="328">
        <v>48.4</v>
      </c>
      <c r="J6" s="329">
        <f t="shared" ref="J6:J11" si="0">ROUND(F6,0)-ROUND(I6,0)</f>
        <v>1</v>
      </c>
      <c r="K6" s="65">
        <v>62.9</v>
      </c>
      <c r="L6" s="61">
        <v>76.599999999999994</v>
      </c>
      <c r="M6" s="420">
        <v>111.6</v>
      </c>
      <c r="N6" s="330" t="s">
        <v>179</v>
      </c>
    </row>
    <row r="7" spans="1:14" ht="18" customHeight="1" x14ac:dyDescent="0.15">
      <c r="B7" s="331" t="s">
        <v>180</v>
      </c>
      <c r="C7" s="323" t="s">
        <v>177</v>
      </c>
      <c r="D7" s="324" t="s">
        <v>181</v>
      </c>
      <c r="E7" s="325" t="s">
        <v>182</v>
      </c>
      <c r="F7" s="326">
        <v>47.8</v>
      </c>
      <c r="G7" s="327" t="s">
        <v>193</v>
      </c>
      <c r="H7" s="61">
        <v>54.7</v>
      </c>
      <c r="I7" s="328">
        <v>47.2</v>
      </c>
      <c r="J7" s="329" t="s">
        <v>614</v>
      </c>
      <c r="K7" s="65">
        <v>61.5</v>
      </c>
      <c r="L7" s="61">
        <v>76.3</v>
      </c>
      <c r="M7" s="420">
        <v>143</v>
      </c>
      <c r="N7" s="330" t="s">
        <v>179</v>
      </c>
    </row>
    <row r="8" spans="1:14" ht="18" customHeight="1" x14ac:dyDescent="0.15">
      <c r="B8" s="332" t="s">
        <v>183</v>
      </c>
      <c r="C8" s="333" t="s">
        <v>177</v>
      </c>
      <c r="D8" s="334" t="s">
        <v>184</v>
      </c>
      <c r="E8" s="335" t="s">
        <v>182</v>
      </c>
      <c r="F8" s="336">
        <v>48.5</v>
      </c>
      <c r="G8" s="337" t="str">
        <f>IF(F8&gt;57.4,"×","○")</f>
        <v>○</v>
      </c>
      <c r="H8" s="61">
        <v>55.3</v>
      </c>
      <c r="I8" s="338">
        <v>48.1</v>
      </c>
      <c r="J8" s="339">
        <f t="shared" si="0"/>
        <v>1</v>
      </c>
      <c r="K8" s="424">
        <v>63.4</v>
      </c>
      <c r="L8" s="101">
        <v>75.599999999999994</v>
      </c>
      <c r="M8" s="421">
        <v>110.7</v>
      </c>
      <c r="N8" s="340" t="s">
        <v>177</v>
      </c>
    </row>
    <row r="9" spans="1:14" ht="18" customHeight="1" x14ac:dyDescent="0.15">
      <c r="B9" s="332" t="s">
        <v>185</v>
      </c>
      <c r="C9" s="323" t="s">
        <v>186</v>
      </c>
      <c r="D9" s="324" t="s">
        <v>187</v>
      </c>
      <c r="E9" s="325" t="s">
        <v>182</v>
      </c>
      <c r="F9" s="326">
        <v>45.8</v>
      </c>
      <c r="G9" s="327" t="str">
        <f>IF(F9&gt;57.4,"×","○")</f>
        <v>○</v>
      </c>
      <c r="H9" s="61">
        <v>53.3</v>
      </c>
      <c r="I9" s="328">
        <v>45</v>
      </c>
      <c r="J9" s="339">
        <f t="shared" si="0"/>
        <v>1</v>
      </c>
      <c r="K9" s="65">
        <v>61.5</v>
      </c>
      <c r="L9" s="61">
        <v>73.400000000000006</v>
      </c>
      <c r="M9" s="420">
        <v>100</v>
      </c>
      <c r="N9" s="330" t="s">
        <v>179</v>
      </c>
    </row>
    <row r="10" spans="1:14" ht="18" customHeight="1" x14ac:dyDescent="0.15">
      <c r="B10" s="331" t="s">
        <v>188</v>
      </c>
      <c r="C10" s="323" t="s">
        <v>186</v>
      </c>
      <c r="D10" s="324" t="s">
        <v>189</v>
      </c>
      <c r="E10" s="325" t="s">
        <v>182</v>
      </c>
      <c r="F10" s="336">
        <v>45.1</v>
      </c>
      <c r="G10" s="337" t="str">
        <f>IF(F10&gt;57.4,"×","○")</f>
        <v>○</v>
      </c>
      <c r="H10" s="61">
        <v>52.2</v>
      </c>
      <c r="I10" s="338">
        <v>44.5</v>
      </c>
      <c r="J10" s="339">
        <f t="shared" si="0"/>
        <v>0</v>
      </c>
      <c r="K10" s="424">
        <v>61.3</v>
      </c>
      <c r="L10" s="101">
        <v>75.8</v>
      </c>
      <c r="M10" s="421">
        <v>84.7</v>
      </c>
      <c r="N10" s="330" t="s">
        <v>179</v>
      </c>
    </row>
    <row r="11" spans="1:14" ht="18" customHeight="1" x14ac:dyDescent="0.15">
      <c r="B11" s="341" t="s">
        <v>190</v>
      </c>
      <c r="C11" s="342" t="s">
        <v>191</v>
      </c>
      <c r="D11" s="343" t="s">
        <v>192</v>
      </c>
      <c r="E11" s="344" t="s">
        <v>133</v>
      </c>
      <c r="F11" s="345">
        <v>43.5</v>
      </c>
      <c r="G11" s="346" t="s">
        <v>193</v>
      </c>
      <c r="H11" s="347">
        <v>54.3</v>
      </c>
      <c r="I11" s="67">
        <v>42.4</v>
      </c>
      <c r="J11" s="348">
        <f t="shared" si="0"/>
        <v>2</v>
      </c>
      <c r="K11" s="68">
        <v>60.9</v>
      </c>
      <c r="L11" s="69">
        <v>73.8</v>
      </c>
      <c r="M11" s="422">
        <v>41.9</v>
      </c>
      <c r="N11" s="349" t="s">
        <v>179</v>
      </c>
    </row>
    <row r="13" spans="1:14" ht="13.5" customHeight="1" x14ac:dyDescent="0.15">
      <c r="C13" s="308" t="s">
        <v>132</v>
      </c>
      <c r="D13" s="308"/>
      <c r="E13" s="115"/>
    </row>
    <row r="14" spans="1:14" ht="13.5" customHeight="1" x14ac:dyDescent="0.15">
      <c r="C14" s="539" t="s">
        <v>194</v>
      </c>
      <c r="D14" s="540"/>
      <c r="E14" s="310">
        <f>COUNTIF(E6:N11,"=○")</f>
        <v>4</v>
      </c>
      <c r="K14" s="116"/>
      <c r="L14" s="116"/>
      <c r="M14" s="116"/>
    </row>
    <row r="15" spans="1:14" ht="13.5" customHeight="1" x14ac:dyDescent="0.15">
      <c r="C15" s="541" t="s">
        <v>1565</v>
      </c>
      <c r="D15" s="542"/>
      <c r="E15" s="311">
        <f>COUNTIF(E6:N11,"=×")</f>
        <v>0</v>
      </c>
      <c r="K15" s="116"/>
      <c r="L15" s="116"/>
      <c r="M15" s="116"/>
    </row>
    <row r="16" spans="1:14" ht="13.5" customHeight="1" x14ac:dyDescent="0.15">
      <c r="C16" s="541" t="s">
        <v>1566</v>
      </c>
      <c r="D16" s="542"/>
      <c r="E16" s="312">
        <v>1</v>
      </c>
      <c r="K16" s="116"/>
      <c r="L16" s="116"/>
      <c r="M16" s="116"/>
    </row>
    <row r="17" spans="3:15" ht="13.5" customHeight="1" x14ac:dyDescent="0.15">
      <c r="C17" s="543" t="s">
        <v>55</v>
      </c>
      <c r="D17" s="544"/>
      <c r="E17" s="313">
        <f>SUM(E14:E16)</f>
        <v>5</v>
      </c>
      <c r="K17" s="116"/>
      <c r="L17" s="116"/>
      <c r="M17" s="116"/>
      <c r="O17" s="117"/>
    </row>
    <row r="18" spans="3:15" ht="13.5" customHeight="1" x14ac:dyDescent="0.15">
      <c r="C18" s="545" t="s">
        <v>225</v>
      </c>
      <c r="D18" s="546"/>
      <c r="E18" s="314">
        <f>E14/(E14+E15)*100</f>
        <v>100</v>
      </c>
      <c r="K18" s="116"/>
      <c r="L18" s="116"/>
      <c r="M18" s="116"/>
      <c r="O18" s="117"/>
    </row>
    <row r="19" spans="3:15" ht="7.5" customHeight="1" x14ac:dyDescent="0.15">
      <c r="D19" s="118"/>
      <c r="E19" s="118"/>
      <c r="F19" s="119"/>
      <c r="O19" s="117"/>
    </row>
    <row r="20" spans="3:15" ht="45" customHeight="1" x14ac:dyDescent="0.15">
      <c r="C20" s="537" t="s">
        <v>1528</v>
      </c>
      <c r="D20" s="537"/>
      <c r="E20" s="537"/>
      <c r="F20" s="537"/>
      <c r="G20" s="537"/>
      <c r="H20" s="537"/>
      <c r="I20" s="537"/>
      <c r="J20" s="537"/>
      <c r="K20" s="537"/>
      <c r="L20" s="537"/>
      <c r="M20" s="537"/>
      <c r="N20" s="537"/>
      <c r="O20" s="117"/>
    </row>
    <row r="21" spans="3:15" x14ac:dyDescent="0.15">
      <c r="C21" s="308" t="s">
        <v>195</v>
      </c>
      <c r="D21" s="308"/>
      <c r="E21" s="308"/>
      <c r="F21" s="308"/>
      <c r="G21" s="308"/>
      <c r="H21" s="308"/>
      <c r="I21" s="308"/>
      <c r="J21" s="309"/>
      <c r="K21" s="309"/>
      <c r="L21" s="309"/>
      <c r="M21" s="309"/>
      <c r="N21" s="309"/>
    </row>
    <row r="22" spans="3:15" x14ac:dyDescent="0.15">
      <c r="C22" s="309"/>
      <c r="D22" s="309"/>
      <c r="E22" s="309"/>
      <c r="F22" s="309"/>
      <c r="G22" s="309"/>
      <c r="H22" s="309"/>
      <c r="I22" s="309"/>
      <c r="J22" s="309"/>
      <c r="K22" s="309"/>
      <c r="L22" s="309"/>
      <c r="M22" s="309"/>
      <c r="N22" s="309"/>
    </row>
    <row r="23" spans="3:15" x14ac:dyDescent="0.15">
      <c r="C23" s="523" t="s">
        <v>1533</v>
      </c>
      <c r="D23" s="524"/>
      <c r="E23" s="524"/>
      <c r="F23" s="524"/>
      <c r="G23" s="524"/>
      <c r="H23" s="524"/>
      <c r="I23" s="524"/>
      <c r="J23" s="524"/>
      <c r="K23" s="524"/>
      <c r="L23" s="524"/>
      <c r="M23" s="524"/>
      <c r="N23" s="524"/>
    </row>
    <row r="24" spans="3:15" x14ac:dyDescent="0.15">
      <c r="C24" s="524"/>
      <c r="D24" s="524"/>
      <c r="E24" s="524"/>
      <c r="F24" s="524"/>
      <c r="G24" s="524"/>
      <c r="H24" s="524"/>
      <c r="I24" s="524"/>
      <c r="J24" s="524"/>
      <c r="K24" s="524"/>
      <c r="L24" s="524"/>
      <c r="M24" s="524"/>
      <c r="N24" s="524"/>
    </row>
  </sheetData>
  <mergeCells count="14">
    <mergeCell ref="C23:N24"/>
    <mergeCell ref="B4:B5"/>
    <mergeCell ref="C4:C5"/>
    <mergeCell ref="D4:D5"/>
    <mergeCell ref="E4:E5"/>
    <mergeCell ref="F4:J4"/>
    <mergeCell ref="C20:N20"/>
    <mergeCell ref="N4:N5"/>
    <mergeCell ref="C14:D14"/>
    <mergeCell ref="C15:D15"/>
    <mergeCell ref="C16:D16"/>
    <mergeCell ref="C17:D17"/>
    <mergeCell ref="C18:D18"/>
    <mergeCell ref="K4:L4"/>
  </mergeCells>
  <phoneticPr fontId="5"/>
  <pageMargins left="0.7" right="0.7" top="0.75" bottom="0.75" header="0.3" footer="0.3"/>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N33"/>
  <sheetViews>
    <sheetView showGridLines="0" topLeftCell="A7" zoomScaleNormal="100" zoomScaleSheetLayoutView="100" workbookViewId="0">
      <selection activeCell="F19" sqref="F19"/>
    </sheetView>
  </sheetViews>
  <sheetFormatPr defaultColWidth="9" defaultRowHeight="12" x14ac:dyDescent="0.15"/>
  <cols>
    <col min="1" max="1" width="1.6640625" style="113" customWidth="1"/>
    <col min="2" max="2" width="3.88671875" style="113" customWidth="1"/>
    <col min="3" max="3" width="8.77734375" style="113" customWidth="1"/>
    <col min="4" max="4" width="14.44140625" style="113" customWidth="1"/>
    <col min="5" max="5" width="6.33203125" style="113" customWidth="1"/>
    <col min="6" max="6" width="6.44140625" style="113" customWidth="1"/>
    <col min="7" max="7" width="4.77734375" style="113" bestFit="1" customWidth="1"/>
    <col min="8" max="8" width="5.77734375" style="113" customWidth="1"/>
    <col min="9" max="9" width="6.44140625" style="113" customWidth="1"/>
    <col min="10" max="10" width="6.44140625" style="113" bestFit="1" customWidth="1"/>
    <col min="11" max="11" width="6.44140625" style="113" customWidth="1"/>
    <col min="12" max="12" width="6.88671875" style="113" customWidth="1"/>
    <col min="13" max="13" width="8" style="113" bestFit="1" customWidth="1"/>
    <col min="14" max="14" width="7.88671875" style="113" bestFit="1" customWidth="1"/>
    <col min="15" max="16384" width="9" style="113"/>
  </cols>
  <sheetData>
    <row r="1" spans="1:14" ht="21" customHeight="1" x14ac:dyDescent="0.2">
      <c r="A1" s="418" t="s">
        <v>1545</v>
      </c>
      <c r="B1" s="121"/>
      <c r="C1" s="121"/>
      <c r="D1" s="121"/>
      <c r="E1" s="121"/>
      <c r="F1" s="121"/>
      <c r="G1" s="121"/>
      <c r="H1" s="121"/>
      <c r="I1" s="121"/>
      <c r="J1" s="121"/>
      <c r="K1" s="121"/>
      <c r="L1" s="121"/>
      <c r="M1" s="121"/>
      <c r="N1" s="121"/>
    </row>
    <row r="2" spans="1:14" ht="21" customHeight="1" x14ac:dyDescent="0.15">
      <c r="A2" s="419" t="s">
        <v>196</v>
      </c>
      <c r="B2" s="353"/>
      <c r="E2" s="114"/>
    </row>
    <row r="3" spans="1:14" ht="18" customHeight="1" x14ac:dyDescent="0.15">
      <c r="B3" s="552" t="s">
        <v>197</v>
      </c>
      <c r="C3" s="554" t="s">
        <v>3</v>
      </c>
      <c r="D3" s="529" t="s">
        <v>174</v>
      </c>
      <c r="E3" s="531" t="s">
        <v>1544</v>
      </c>
      <c r="F3" s="533" t="s">
        <v>1537</v>
      </c>
      <c r="G3" s="557"/>
      <c r="H3" s="557"/>
      <c r="I3" s="557"/>
      <c r="J3" s="540"/>
      <c r="K3" s="550" t="s">
        <v>198</v>
      </c>
      <c r="L3" s="551"/>
      <c r="M3" s="354" t="s">
        <v>120</v>
      </c>
      <c r="N3" s="525" t="s">
        <v>124</v>
      </c>
    </row>
    <row r="4" spans="1:14" ht="40.5" customHeight="1" thickBot="1" x14ac:dyDescent="0.2">
      <c r="B4" s="553"/>
      <c r="C4" s="555"/>
      <c r="D4" s="556"/>
      <c r="E4" s="549"/>
      <c r="F4" s="408" t="s">
        <v>1550</v>
      </c>
      <c r="G4" s="409" t="s">
        <v>1541</v>
      </c>
      <c r="H4" s="409" t="s">
        <v>123</v>
      </c>
      <c r="I4" s="409" t="s">
        <v>1551</v>
      </c>
      <c r="J4" s="410" t="s">
        <v>1552</v>
      </c>
      <c r="K4" s="408" t="s">
        <v>199</v>
      </c>
      <c r="L4" s="410" t="s">
        <v>125</v>
      </c>
      <c r="M4" s="411" t="s">
        <v>1542</v>
      </c>
      <c r="N4" s="549"/>
    </row>
    <row r="5" spans="1:14" ht="40.5" customHeight="1" thickTop="1" x14ac:dyDescent="0.15">
      <c r="B5" s="370" t="s">
        <v>176</v>
      </c>
      <c r="C5" s="371" t="s">
        <v>200</v>
      </c>
      <c r="D5" s="375" t="s">
        <v>1543</v>
      </c>
      <c r="E5" s="372" t="s">
        <v>4</v>
      </c>
      <c r="F5" s="399">
        <v>54.5</v>
      </c>
      <c r="G5" s="373" t="s">
        <v>154</v>
      </c>
      <c r="H5" s="400">
        <v>63.4</v>
      </c>
      <c r="I5" s="401">
        <v>57</v>
      </c>
      <c r="J5" s="382">
        <v>-2</v>
      </c>
      <c r="K5" s="402">
        <v>89.1</v>
      </c>
      <c r="L5" s="403">
        <v>100.8</v>
      </c>
      <c r="M5" s="385">
        <v>9.6273972602739732</v>
      </c>
      <c r="N5" s="374" t="s">
        <v>201</v>
      </c>
    </row>
    <row r="6" spans="1:14" ht="27" customHeight="1" x14ac:dyDescent="0.15">
      <c r="B6" s="352" t="s">
        <v>180</v>
      </c>
      <c r="C6" s="366" t="s">
        <v>202</v>
      </c>
      <c r="D6" s="376" t="s">
        <v>203</v>
      </c>
      <c r="E6" s="368" t="s">
        <v>182</v>
      </c>
      <c r="F6" s="404">
        <v>48.7</v>
      </c>
      <c r="G6" s="346" t="s">
        <v>154</v>
      </c>
      <c r="H6" s="405">
        <v>59.2</v>
      </c>
      <c r="I6" s="406">
        <v>51</v>
      </c>
      <c r="J6" s="407">
        <v>-2</v>
      </c>
      <c r="K6" s="396">
        <v>82</v>
      </c>
      <c r="L6" s="397">
        <v>91.9</v>
      </c>
      <c r="M6" s="398">
        <v>8.2109589041095887</v>
      </c>
      <c r="N6" s="369" t="s">
        <v>201</v>
      </c>
    </row>
    <row r="7" spans="1:14" ht="21" customHeight="1" x14ac:dyDescent="0.15">
      <c r="B7" s="120"/>
      <c r="C7" s="120"/>
      <c r="D7" s="120"/>
      <c r="E7" s="123"/>
      <c r="F7" s="124"/>
      <c r="G7" s="125"/>
      <c r="H7" s="126"/>
      <c r="I7" s="124"/>
      <c r="J7" s="124"/>
      <c r="K7" s="125"/>
      <c r="L7" s="125"/>
      <c r="M7" s="423"/>
      <c r="N7" s="123"/>
    </row>
    <row r="8" spans="1:14" ht="21" customHeight="1" x14ac:dyDescent="0.15">
      <c r="A8" s="419" t="s">
        <v>1546</v>
      </c>
      <c r="B8" s="350"/>
      <c r="C8" s="122"/>
      <c r="D8" s="122"/>
      <c r="E8" s="122"/>
      <c r="F8" s="122"/>
      <c r="G8" s="122"/>
      <c r="H8" s="122"/>
      <c r="I8" s="122"/>
      <c r="J8" s="128"/>
      <c r="K8" s="128"/>
      <c r="L8" s="128"/>
      <c r="M8" s="128"/>
      <c r="N8" s="122"/>
    </row>
    <row r="9" spans="1:14" ht="18" customHeight="1" x14ac:dyDescent="0.15">
      <c r="B9" s="552" t="s">
        <v>197</v>
      </c>
      <c r="C9" s="554" t="s">
        <v>3</v>
      </c>
      <c r="D9" s="529" t="s">
        <v>204</v>
      </c>
      <c r="E9" s="531" t="s">
        <v>1544</v>
      </c>
      <c r="F9" s="533" t="s">
        <v>1537</v>
      </c>
      <c r="G9" s="534"/>
      <c r="H9" s="534"/>
      <c r="I9" s="557"/>
      <c r="J9" s="540"/>
      <c r="K9" s="550" t="s">
        <v>198</v>
      </c>
      <c r="L9" s="551"/>
      <c r="M9" s="354" t="s">
        <v>120</v>
      </c>
      <c r="N9" s="525" t="s">
        <v>124</v>
      </c>
    </row>
    <row r="10" spans="1:14" ht="54" customHeight="1" thickBot="1" x14ac:dyDescent="0.2">
      <c r="B10" s="558"/>
      <c r="C10" s="559"/>
      <c r="D10" s="560"/>
      <c r="E10" s="526"/>
      <c r="F10" s="415" t="s">
        <v>1554</v>
      </c>
      <c r="G10" s="320" t="s">
        <v>1538</v>
      </c>
      <c r="H10" s="416" t="s">
        <v>205</v>
      </c>
      <c r="I10" s="320" t="s">
        <v>1553</v>
      </c>
      <c r="J10" s="321" t="s">
        <v>1552</v>
      </c>
      <c r="K10" s="319" t="s">
        <v>206</v>
      </c>
      <c r="L10" s="317" t="s">
        <v>207</v>
      </c>
      <c r="M10" s="318" t="s">
        <v>1539</v>
      </c>
      <c r="N10" s="526"/>
    </row>
    <row r="11" spans="1:14" ht="18" customHeight="1" thickTop="1" x14ac:dyDescent="0.15">
      <c r="B11" s="355" t="s">
        <v>208</v>
      </c>
      <c r="C11" s="356" t="s">
        <v>200</v>
      </c>
      <c r="D11" s="357" t="s">
        <v>209</v>
      </c>
      <c r="E11" s="358" t="s">
        <v>182</v>
      </c>
      <c r="F11" s="380">
        <v>44.699999999999996</v>
      </c>
      <c r="G11" s="359" t="s">
        <v>154</v>
      </c>
      <c r="H11" s="381">
        <v>46.8</v>
      </c>
      <c r="I11" s="412">
        <v>47.8</v>
      </c>
      <c r="J11" s="413">
        <v>-3</v>
      </c>
      <c r="K11" s="383">
        <v>76.7</v>
      </c>
      <c r="L11" s="384">
        <v>83.2</v>
      </c>
      <c r="M11" s="414">
        <v>6.1</v>
      </c>
      <c r="N11" s="360" t="s">
        <v>201</v>
      </c>
    </row>
    <row r="12" spans="1:14" ht="18" customHeight="1" x14ac:dyDescent="0.15">
      <c r="B12" s="351" t="s">
        <v>185</v>
      </c>
      <c r="C12" s="361" t="s">
        <v>200</v>
      </c>
      <c r="D12" s="362" t="s">
        <v>210</v>
      </c>
      <c r="E12" s="363" t="s">
        <v>41</v>
      </c>
      <c r="F12" s="380">
        <v>46.8</v>
      </c>
      <c r="G12" s="359" t="s">
        <v>154</v>
      </c>
      <c r="H12" s="386">
        <v>49</v>
      </c>
      <c r="I12" s="387">
        <v>50.1</v>
      </c>
      <c r="J12" s="388">
        <v>-3</v>
      </c>
      <c r="K12" s="389">
        <v>79</v>
      </c>
      <c r="L12" s="390">
        <v>86.1</v>
      </c>
      <c r="M12" s="391">
        <v>6.3</v>
      </c>
      <c r="N12" s="364" t="s">
        <v>201</v>
      </c>
    </row>
    <row r="13" spans="1:14" ht="18" customHeight="1" x14ac:dyDescent="0.15">
      <c r="B13" s="351" t="s">
        <v>188</v>
      </c>
      <c r="C13" s="425" t="s">
        <v>1555</v>
      </c>
      <c r="D13" s="426" t="s">
        <v>1556</v>
      </c>
      <c r="E13" s="363" t="s">
        <v>41</v>
      </c>
      <c r="F13" s="380">
        <v>40</v>
      </c>
      <c r="G13" s="359" t="s">
        <v>154</v>
      </c>
      <c r="H13" s="386">
        <v>43.1</v>
      </c>
      <c r="I13" s="387">
        <v>42.5</v>
      </c>
      <c r="J13" s="388">
        <v>-3</v>
      </c>
      <c r="K13" s="389">
        <v>70.099999999999994</v>
      </c>
      <c r="L13" s="390">
        <v>80.5</v>
      </c>
      <c r="M13" s="391">
        <v>6.9</v>
      </c>
      <c r="N13" s="364" t="s">
        <v>201</v>
      </c>
    </row>
    <row r="14" spans="1:14" ht="18" customHeight="1" x14ac:dyDescent="0.15">
      <c r="B14" s="351" t="s">
        <v>190</v>
      </c>
      <c r="C14" s="431" t="s">
        <v>200</v>
      </c>
      <c r="D14" s="426" t="s">
        <v>1557</v>
      </c>
      <c r="E14" s="363" t="s">
        <v>41</v>
      </c>
      <c r="F14" s="380">
        <v>41.199999999999996</v>
      </c>
      <c r="G14" s="359" t="s">
        <v>154</v>
      </c>
      <c r="H14" s="386">
        <v>44.4</v>
      </c>
      <c r="I14" s="387">
        <v>43.6</v>
      </c>
      <c r="J14" s="388">
        <v>-3</v>
      </c>
      <c r="K14" s="389">
        <v>72.3</v>
      </c>
      <c r="L14" s="390">
        <v>76.7</v>
      </c>
      <c r="M14" s="391">
        <v>5.9</v>
      </c>
      <c r="N14" s="364" t="s">
        <v>201</v>
      </c>
    </row>
    <row r="15" spans="1:14" ht="18" customHeight="1" x14ac:dyDescent="0.15">
      <c r="B15" s="351" t="s">
        <v>211</v>
      </c>
      <c r="C15" s="425" t="s">
        <v>1558</v>
      </c>
      <c r="D15" s="427" t="s">
        <v>1559</v>
      </c>
      <c r="E15" s="363" t="s">
        <v>41</v>
      </c>
      <c r="F15" s="392">
        <v>55.1</v>
      </c>
      <c r="G15" s="327" t="s">
        <v>154</v>
      </c>
      <c r="H15" s="386">
        <v>58.9</v>
      </c>
      <c r="I15" s="387">
        <v>58.6</v>
      </c>
      <c r="J15" s="388">
        <v>-4</v>
      </c>
      <c r="K15" s="389">
        <v>91.4</v>
      </c>
      <c r="L15" s="390">
        <v>97.2</v>
      </c>
      <c r="M15" s="391">
        <v>5.4</v>
      </c>
      <c r="N15" s="364" t="s">
        <v>201</v>
      </c>
    </row>
    <row r="16" spans="1:14" ht="18" customHeight="1" x14ac:dyDescent="0.15">
      <c r="B16" s="351" t="s">
        <v>212</v>
      </c>
      <c r="C16" s="425" t="s">
        <v>1558</v>
      </c>
      <c r="D16" s="427" t="s">
        <v>1560</v>
      </c>
      <c r="E16" s="363" t="s">
        <v>41</v>
      </c>
      <c r="F16" s="380">
        <v>37.299999999999997</v>
      </c>
      <c r="G16" s="327" t="s">
        <v>154</v>
      </c>
      <c r="H16" s="386">
        <v>40.4</v>
      </c>
      <c r="I16" s="387">
        <v>40.800000000000004</v>
      </c>
      <c r="J16" s="388">
        <v>-4</v>
      </c>
      <c r="K16" s="389">
        <v>69.099999999999994</v>
      </c>
      <c r="L16" s="390">
        <v>81.599999999999994</v>
      </c>
      <c r="M16" s="391">
        <v>4.9000000000000004</v>
      </c>
      <c r="N16" s="364" t="s">
        <v>201</v>
      </c>
    </row>
    <row r="17" spans="2:14" ht="18" customHeight="1" x14ac:dyDescent="0.15">
      <c r="B17" s="351" t="s">
        <v>213</v>
      </c>
      <c r="C17" s="425" t="s">
        <v>1561</v>
      </c>
      <c r="D17" s="427" t="s">
        <v>1562</v>
      </c>
      <c r="E17" s="363" t="s">
        <v>41</v>
      </c>
      <c r="F17" s="380">
        <v>37.1</v>
      </c>
      <c r="G17" s="327" t="s">
        <v>154</v>
      </c>
      <c r="H17" s="386">
        <v>41.1</v>
      </c>
      <c r="I17" s="387">
        <v>39</v>
      </c>
      <c r="J17" s="388">
        <v>-2</v>
      </c>
      <c r="K17" s="389">
        <v>68.7</v>
      </c>
      <c r="L17" s="390">
        <v>75.900000000000006</v>
      </c>
      <c r="M17" s="391">
        <v>5.8</v>
      </c>
      <c r="N17" s="364" t="s">
        <v>201</v>
      </c>
    </row>
    <row r="18" spans="2:14" ht="18" customHeight="1" x14ac:dyDescent="0.15">
      <c r="B18" s="351" t="s">
        <v>214</v>
      </c>
      <c r="C18" s="425" t="s">
        <v>1558</v>
      </c>
      <c r="D18" s="427" t="s">
        <v>1563</v>
      </c>
      <c r="E18" s="363" t="s">
        <v>41</v>
      </c>
      <c r="F18" s="380">
        <v>48.8</v>
      </c>
      <c r="G18" s="327" t="s">
        <v>154</v>
      </c>
      <c r="H18" s="386">
        <v>52.5</v>
      </c>
      <c r="I18" s="387">
        <v>51</v>
      </c>
      <c r="J18" s="388">
        <v>-2</v>
      </c>
      <c r="K18" s="389">
        <v>83.4</v>
      </c>
      <c r="L18" s="390">
        <v>90.5</v>
      </c>
      <c r="M18" s="391">
        <v>5.3</v>
      </c>
      <c r="N18" s="364" t="s">
        <v>201</v>
      </c>
    </row>
    <row r="19" spans="2:14" ht="18" customHeight="1" x14ac:dyDescent="0.15">
      <c r="B19" s="351" t="s">
        <v>215</v>
      </c>
      <c r="C19" s="361" t="s">
        <v>216</v>
      </c>
      <c r="D19" s="365" t="s">
        <v>217</v>
      </c>
      <c r="E19" s="363" t="s">
        <v>218</v>
      </c>
      <c r="F19" s="392">
        <v>43.2</v>
      </c>
      <c r="G19" s="327" t="s">
        <v>154</v>
      </c>
      <c r="H19" s="386">
        <v>46.3</v>
      </c>
      <c r="I19" s="387">
        <v>42.7</v>
      </c>
      <c r="J19" s="388">
        <v>0</v>
      </c>
      <c r="K19" s="389">
        <v>73.5</v>
      </c>
      <c r="L19" s="390">
        <v>85</v>
      </c>
      <c r="M19" s="391">
        <v>6.5714285714285712</v>
      </c>
      <c r="N19" s="364" t="s">
        <v>216</v>
      </c>
    </row>
    <row r="20" spans="2:14" ht="18" customHeight="1" x14ac:dyDescent="0.15">
      <c r="B20" s="352" t="s">
        <v>219</v>
      </c>
      <c r="C20" s="366" t="s">
        <v>220</v>
      </c>
      <c r="D20" s="367" t="s">
        <v>221</v>
      </c>
      <c r="E20" s="368" t="s">
        <v>218</v>
      </c>
      <c r="F20" s="393">
        <v>45.7</v>
      </c>
      <c r="G20" s="346" t="s">
        <v>154</v>
      </c>
      <c r="H20" s="394">
        <v>49</v>
      </c>
      <c r="I20" s="395" t="s">
        <v>1540</v>
      </c>
      <c r="J20" s="395" t="s">
        <v>1540</v>
      </c>
      <c r="K20" s="396">
        <v>74.400000000000006</v>
      </c>
      <c r="L20" s="397">
        <v>85.5</v>
      </c>
      <c r="M20" s="398">
        <v>13.214285714285714</v>
      </c>
      <c r="N20" s="369" t="s">
        <v>220</v>
      </c>
    </row>
    <row r="21" spans="2:14" ht="12.75" customHeight="1" x14ac:dyDescent="0.15">
      <c r="B21" s="116"/>
      <c r="C21" s="120"/>
      <c r="D21" s="120"/>
      <c r="E21" s="129"/>
      <c r="F21" s="130"/>
      <c r="G21" s="125"/>
      <c r="H21" s="126"/>
      <c r="I21" s="131"/>
      <c r="J21" s="131"/>
      <c r="K21" s="126"/>
      <c r="L21" s="126"/>
      <c r="M21" s="127"/>
      <c r="N21" s="132"/>
    </row>
    <row r="22" spans="2:14" ht="13.5" customHeight="1" x14ac:dyDescent="0.15">
      <c r="C22" s="308" t="s">
        <v>132</v>
      </c>
      <c r="D22" s="308"/>
      <c r="E22" s="120"/>
    </row>
    <row r="23" spans="2:14" ht="13.5" customHeight="1" x14ac:dyDescent="0.15">
      <c r="C23" s="539" t="s">
        <v>222</v>
      </c>
      <c r="D23" s="540"/>
      <c r="E23" s="377">
        <v>12</v>
      </c>
    </row>
    <row r="24" spans="2:14" ht="13.5" customHeight="1" x14ac:dyDescent="0.15">
      <c r="C24" s="541" t="s">
        <v>223</v>
      </c>
      <c r="D24" s="542"/>
      <c r="E24" s="378">
        <v>0</v>
      </c>
    </row>
    <row r="25" spans="2:14" ht="13.5" customHeight="1" x14ac:dyDescent="0.15">
      <c r="C25" s="541" t="s">
        <v>224</v>
      </c>
      <c r="D25" s="542"/>
      <c r="E25" s="331">
        <v>0</v>
      </c>
    </row>
    <row r="26" spans="2:14" ht="13.5" customHeight="1" x14ac:dyDescent="0.15">
      <c r="C26" s="543" t="s">
        <v>55</v>
      </c>
      <c r="D26" s="544"/>
      <c r="E26" s="341">
        <f>SUM(E23:E25)</f>
        <v>12</v>
      </c>
      <c r="M26" s="117"/>
    </row>
    <row r="27" spans="2:14" ht="13.5" customHeight="1" x14ac:dyDescent="0.15">
      <c r="C27" s="545" t="s">
        <v>225</v>
      </c>
      <c r="D27" s="546"/>
      <c r="E27" s="379">
        <f>E23/(E23+E24)</f>
        <v>1</v>
      </c>
      <c r="M27" s="117"/>
    </row>
    <row r="28" spans="2:14" ht="17.100000000000001" customHeight="1" x14ac:dyDescent="0.15"/>
    <row r="29" spans="2:14" ht="17.100000000000001" customHeight="1" x14ac:dyDescent="0.2">
      <c r="D29" s="133"/>
    </row>
    <row r="30" spans="2:14" ht="17.100000000000001" customHeight="1" x14ac:dyDescent="0.2">
      <c r="C30" s="133"/>
    </row>
    <row r="31" spans="2:14" ht="17.100000000000001" customHeight="1" x14ac:dyDescent="0.15"/>
    <row r="32" spans="2:14" ht="17.100000000000001" customHeight="1" x14ac:dyDescent="0.15"/>
    <row r="33" ht="17.100000000000001" customHeight="1" x14ac:dyDescent="0.15"/>
  </sheetData>
  <mergeCells count="19">
    <mergeCell ref="C23:D23"/>
    <mergeCell ref="C24:D24"/>
    <mergeCell ref="C25:D25"/>
    <mergeCell ref="C26:D26"/>
    <mergeCell ref="C27:D27"/>
    <mergeCell ref="N9:N10"/>
    <mergeCell ref="K9:L9"/>
    <mergeCell ref="B9:B10"/>
    <mergeCell ref="C9:C10"/>
    <mergeCell ref="D9:D10"/>
    <mergeCell ref="E9:E10"/>
    <mergeCell ref="F9:J9"/>
    <mergeCell ref="N3:N4"/>
    <mergeCell ref="K3:L3"/>
    <mergeCell ref="B3:B4"/>
    <mergeCell ref="C3:C4"/>
    <mergeCell ref="D3:D4"/>
    <mergeCell ref="E3:E4"/>
    <mergeCell ref="F3:J3"/>
  </mergeCells>
  <phoneticPr fontId="5"/>
  <pageMargins left="0.7" right="0.7" top="0.75" bottom="0.75" header="0.3" footer="0.3"/>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G12"/>
  <sheetViews>
    <sheetView workbookViewId="0">
      <selection activeCell="F19" sqref="F19"/>
    </sheetView>
  </sheetViews>
  <sheetFormatPr defaultRowHeight="18.75" customHeight="1" x14ac:dyDescent="0.2"/>
  <cols>
    <col min="1" max="1" width="1.33203125" customWidth="1"/>
    <col min="3" max="7" width="13.77734375" customWidth="1"/>
  </cols>
  <sheetData>
    <row r="1" spans="1:7" s="135" customFormat="1" ht="18.75" customHeight="1" x14ac:dyDescent="0.2">
      <c r="A1" s="134" t="s">
        <v>226</v>
      </c>
    </row>
    <row r="2" spans="1:7" s="135" customFormat="1" ht="18.75" customHeight="1" x14ac:dyDescent="0.2">
      <c r="A2" s="134" t="s">
        <v>227</v>
      </c>
    </row>
    <row r="3" spans="1:7" ht="18.75" customHeight="1" x14ac:dyDescent="0.2">
      <c r="B3" s="562" t="s">
        <v>228</v>
      </c>
      <c r="C3" s="467" t="s">
        <v>229</v>
      </c>
      <c r="D3" s="562" t="s">
        <v>230</v>
      </c>
      <c r="E3" s="562" t="s">
        <v>231</v>
      </c>
      <c r="F3" s="562" t="s">
        <v>232</v>
      </c>
      <c r="G3" s="467" t="s">
        <v>233</v>
      </c>
    </row>
    <row r="4" spans="1:7" ht="18.75" customHeight="1" x14ac:dyDescent="0.2">
      <c r="B4" s="562"/>
      <c r="C4" s="561"/>
      <c r="D4" s="562"/>
      <c r="E4" s="562"/>
      <c r="F4" s="562"/>
      <c r="G4" s="561"/>
    </row>
    <row r="5" spans="1:7" ht="18.75" customHeight="1" x14ac:dyDescent="0.2">
      <c r="B5" s="136">
        <v>2017</v>
      </c>
      <c r="C5" s="137">
        <v>1719</v>
      </c>
      <c r="D5" s="138">
        <v>3663.6</v>
      </c>
      <c r="E5" s="137">
        <v>362996</v>
      </c>
      <c r="F5" s="137">
        <v>331782</v>
      </c>
      <c r="G5" s="136">
        <v>91.4</v>
      </c>
    </row>
    <row r="6" spans="1:7" ht="18.75" customHeight="1" x14ac:dyDescent="0.2">
      <c r="B6" s="136">
        <v>2018</v>
      </c>
      <c r="C6" s="137">
        <v>1754</v>
      </c>
      <c r="D6" s="138">
        <v>3713.7</v>
      </c>
      <c r="E6" s="137">
        <v>373498</v>
      </c>
      <c r="F6" s="137">
        <v>345255</v>
      </c>
      <c r="G6" s="136">
        <v>92.4</v>
      </c>
    </row>
    <row r="7" spans="1:7" ht="18.75" customHeight="1" x14ac:dyDescent="0.2">
      <c r="B7" s="136">
        <v>2019</v>
      </c>
      <c r="C7" s="137">
        <v>1774</v>
      </c>
      <c r="D7" s="138">
        <v>3734.8999999999996</v>
      </c>
      <c r="E7" s="137">
        <v>381468</v>
      </c>
      <c r="F7" s="137">
        <v>352224</v>
      </c>
      <c r="G7" s="139">
        <v>92.333826166283941</v>
      </c>
    </row>
    <row r="8" spans="1:7" ht="18.75" customHeight="1" x14ac:dyDescent="0.2">
      <c r="B8" s="136">
        <v>2020</v>
      </c>
      <c r="C8" s="137">
        <v>1757</v>
      </c>
      <c r="D8" s="138">
        <v>3716.8999999999996</v>
      </c>
      <c r="E8" s="137">
        <v>364538</v>
      </c>
      <c r="F8" s="137">
        <v>338784</v>
      </c>
      <c r="G8" s="139">
        <v>92.935167252796688</v>
      </c>
    </row>
    <row r="9" spans="1:7" ht="18.75" customHeight="1" x14ac:dyDescent="0.2">
      <c r="B9" s="136">
        <v>2021</v>
      </c>
      <c r="C9" s="137">
        <v>1768</v>
      </c>
      <c r="D9" s="138">
        <v>3736.5</v>
      </c>
      <c r="E9" s="137">
        <v>369078</v>
      </c>
      <c r="F9" s="137">
        <v>345246</v>
      </c>
      <c r="G9" s="139">
        <f>F9/E9*100</f>
        <v>93.542828345227832</v>
      </c>
    </row>
    <row r="10" spans="1:7" ht="18.75" customHeight="1" x14ac:dyDescent="0.2">
      <c r="A10" s="140"/>
      <c r="B10" s="141" t="s">
        <v>1567</v>
      </c>
      <c r="C10" s="142"/>
      <c r="D10" s="143"/>
      <c r="E10" s="143"/>
      <c r="F10" s="144"/>
    </row>
    <row r="12" spans="1:7" s="146" customFormat="1" ht="16.5" customHeight="1" x14ac:dyDescent="0.15">
      <c r="C12" s="149"/>
    </row>
  </sheetData>
  <mergeCells count="6">
    <mergeCell ref="G3:G4"/>
    <mergeCell ref="B3:B4"/>
    <mergeCell ref="C3:C4"/>
    <mergeCell ref="D3:D4"/>
    <mergeCell ref="E3:E4"/>
    <mergeCell ref="F3:F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1"/>
  <sheetViews>
    <sheetView workbookViewId="0">
      <selection activeCell="F19" sqref="F19"/>
    </sheetView>
  </sheetViews>
  <sheetFormatPr defaultRowHeight="13.2" x14ac:dyDescent="0.2"/>
  <cols>
    <col min="1" max="1" width="4.21875" customWidth="1"/>
    <col min="2" max="2" width="48.6640625" customWidth="1"/>
    <col min="3" max="4" width="25.6640625" customWidth="1"/>
  </cols>
  <sheetData>
    <row r="1" spans="1:4" x14ac:dyDescent="0.2">
      <c r="A1" s="296" t="s">
        <v>477</v>
      </c>
    </row>
    <row r="2" spans="1:4" x14ac:dyDescent="0.2">
      <c r="A2" s="296"/>
      <c r="B2" s="444" t="s">
        <v>478</v>
      </c>
      <c r="C2" s="441" t="s">
        <v>1492</v>
      </c>
      <c r="D2" s="441" t="s">
        <v>1493</v>
      </c>
    </row>
    <row r="3" spans="1:4" ht="13.5" customHeight="1" x14ac:dyDescent="0.2">
      <c r="B3" s="444"/>
      <c r="C3" s="442"/>
      <c r="D3" s="442"/>
    </row>
    <row r="4" spans="1:4" ht="13.5" customHeight="1" x14ac:dyDescent="0.2">
      <c r="B4" s="228" t="s">
        <v>479</v>
      </c>
      <c r="C4" s="227" t="s">
        <v>475</v>
      </c>
      <c r="D4" s="227" t="s">
        <v>471</v>
      </c>
    </row>
    <row r="5" spans="1:4" ht="27" customHeight="1" x14ac:dyDescent="0.2">
      <c r="B5" s="228" t="s">
        <v>480</v>
      </c>
      <c r="C5" s="227" t="s">
        <v>481</v>
      </c>
      <c r="D5" s="227" t="s">
        <v>475</v>
      </c>
    </row>
    <row r="6" spans="1:4" ht="27" customHeight="1" x14ac:dyDescent="0.2">
      <c r="B6" s="443" t="s">
        <v>1465</v>
      </c>
      <c r="C6" s="443"/>
      <c r="D6" s="443"/>
    </row>
    <row r="7" spans="1:4" x14ac:dyDescent="0.2">
      <c r="B7" s="226" t="s">
        <v>1456</v>
      </c>
      <c r="C7" s="444" t="s">
        <v>1457</v>
      </c>
      <c r="D7" s="444"/>
    </row>
    <row r="8" spans="1:4" x14ac:dyDescent="0.2">
      <c r="B8" s="227" t="s">
        <v>482</v>
      </c>
      <c r="C8" s="445" t="s">
        <v>481</v>
      </c>
      <c r="D8" s="445"/>
    </row>
    <row r="9" spans="1:4" ht="27" customHeight="1" x14ac:dyDescent="0.2">
      <c r="B9" s="443" t="s">
        <v>1468</v>
      </c>
      <c r="C9" s="443"/>
      <c r="D9" s="443"/>
    </row>
    <row r="10" spans="1:4" ht="27" customHeight="1" x14ac:dyDescent="0.2">
      <c r="B10" s="443" t="s">
        <v>1466</v>
      </c>
      <c r="C10" s="443"/>
      <c r="D10" s="443"/>
    </row>
    <row r="11" spans="1:4" ht="27" customHeight="1" x14ac:dyDescent="0.2">
      <c r="B11" s="443" t="s">
        <v>1467</v>
      </c>
      <c r="C11" s="443"/>
      <c r="D11" s="443"/>
    </row>
  </sheetData>
  <mergeCells count="9">
    <mergeCell ref="B10:D10"/>
    <mergeCell ref="B11:D11"/>
    <mergeCell ref="B2:B3"/>
    <mergeCell ref="B6:D6"/>
    <mergeCell ref="C7:D7"/>
    <mergeCell ref="C8:D8"/>
    <mergeCell ref="B9:D9"/>
    <mergeCell ref="C2:C3"/>
    <mergeCell ref="D2:D3"/>
  </mergeCells>
  <phoneticPr fontId="5"/>
  <pageMargins left="0.70866141732283472" right="0.70866141732283472"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F14"/>
  <sheetViews>
    <sheetView workbookViewId="0">
      <selection activeCell="F19" sqref="F19"/>
    </sheetView>
  </sheetViews>
  <sheetFormatPr defaultRowHeight="18.75" customHeight="1" x14ac:dyDescent="0.2"/>
  <cols>
    <col min="1" max="1" width="1.33203125" customWidth="1"/>
    <col min="3" max="7" width="13.77734375" customWidth="1"/>
  </cols>
  <sheetData>
    <row r="1" spans="1:6" s="135" customFormat="1" ht="18.75" customHeight="1" x14ac:dyDescent="0.2">
      <c r="A1" s="134" t="s">
        <v>234</v>
      </c>
    </row>
    <row r="2" spans="1:6" ht="36.75" customHeight="1" x14ac:dyDescent="0.2">
      <c r="B2" s="563" t="s">
        <v>228</v>
      </c>
      <c r="C2" s="562" t="s">
        <v>235</v>
      </c>
      <c r="D2" s="563"/>
      <c r="E2" s="563"/>
      <c r="F2" s="563"/>
    </row>
    <row r="3" spans="1:6" ht="18.75" customHeight="1" x14ac:dyDescent="0.2">
      <c r="B3" s="563"/>
      <c r="C3" s="225" t="s">
        <v>236</v>
      </c>
      <c r="D3" s="225" t="s">
        <v>237</v>
      </c>
      <c r="E3" s="225" t="s">
        <v>238</v>
      </c>
      <c r="F3" s="225" t="s">
        <v>239</v>
      </c>
    </row>
    <row r="4" spans="1:6" ht="18.75" customHeight="1" x14ac:dyDescent="0.2">
      <c r="B4" s="136">
        <v>2017</v>
      </c>
      <c r="C4" s="136" t="s">
        <v>240</v>
      </c>
      <c r="D4" s="136" t="s">
        <v>241</v>
      </c>
      <c r="E4" s="136" t="s">
        <v>242</v>
      </c>
      <c r="F4" s="136" t="s">
        <v>243</v>
      </c>
    </row>
    <row r="5" spans="1:6" ht="18.75" customHeight="1" x14ac:dyDescent="0.2">
      <c r="B5" s="136">
        <v>2018</v>
      </c>
      <c r="C5" s="136" t="s">
        <v>244</v>
      </c>
      <c r="D5" s="136" t="s">
        <v>245</v>
      </c>
      <c r="E5" s="136" t="s">
        <v>246</v>
      </c>
      <c r="F5" s="136" t="s">
        <v>247</v>
      </c>
    </row>
    <row r="6" spans="1:6" ht="18.75" customHeight="1" x14ac:dyDescent="0.2">
      <c r="B6" s="136">
        <v>2019</v>
      </c>
      <c r="C6" s="136" t="s">
        <v>248</v>
      </c>
      <c r="D6" s="136" t="s">
        <v>249</v>
      </c>
      <c r="E6" s="136" t="s">
        <v>250</v>
      </c>
      <c r="F6" s="136" t="s">
        <v>251</v>
      </c>
    </row>
    <row r="7" spans="1:6" ht="18.75" customHeight="1" x14ac:dyDescent="0.2">
      <c r="B7" s="136">
        <v>2020</v>
      </c>
      <c r="C7" s="136" t="s">
        <v>252</v>
      </c>
      <c r="D7" s="136" t="s">
        <v>253</v>
      </c>
      <c r="E7" s="136" t="s">
        <v>254</v>
      </c>
      <c r="F7" s="136" t="s">
        <v>255</v>
      </c>
    </row>
    <row r="8" spans="1:6" ht="18.75" customHeight="1" x14ac:dyDescent="0.2">
      <c r="B8" s="136">
        <v>2021</v>
      </c>
      <c r="C8" s="136" t="s">
        <v>615</v>
      </c>
      <c r="D8" s="136" t="s">
        <v>616</v>
      </c>
      <c r="E8" s="136" t="s">
        <v>617</v>
      </c>
      <c r="F8" s="136" t="s">
        <v>1586</v>
      </c>
    </row>
    <row r="9" spans="1:6" s="146" customFormat="1" ht="16.5" customHeight="1" x14ac:dyDescent="0.15">
      <c r="B9" s="141" t="s">
        <v>1568</v>
      </c>
    </row>
    <row r="10" spans="1:6" s="146" customFormat="1" ht="16.5" customHeight="1" x14ac:dyDescent="0.15">
      <c r="B10" s="141" t="s">
        <v>1570</v>
      </c>
    </row>
    <row r="11" spans="1:6" s="146" customFormat="1" ht="16.5" customHeight="1" x14ac:dyDescent="0.15">
      <c r="B11" s="147" t="s">
        <v>256</v>
      </c>
    </row>
    <row r="12" spans="1:6" s="146" customFormat="1" ht="16.5" customHeight="1" x14ac:dyDescent="0.15">
      <c r="B12" s="147" t="s">
        <v>257</v>
      </c>
    </row>
    <row r="13" spans="1:6" s="146" customFormat="1" ht="16.5" customHeight="1" x14ac:dyDescent="0.15">
      <c r="B13" s="148" t="s">
        <v>258</v>
      </c>
    </row>
    <row r="14" spans="1:6" s="146" customFormat="1" ht="16.5" customHeight="1" x14ac:dyDescent="0.15">
      <c r="C14" s="149"/>
    </row>
  </sheetData>
  <mergeCells count="2">
    <mergeCell ref="B2:B3"/>
    <mergeCell ref="C2:F2"/>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U270"/>
  <sheetViews>
    <sheetView zoomScale="75" zoomScaleNormal="75" zoomScaleSheetLayoutView="64" workbookViewId="0">
      <pane ySplit="4" topLeftCell="A258" activePane="bottomLeft" state="frozen"/>
      <selection activeCell="F19" sqref="F19"/>
      <selection pane="bottomLeft" activeCell="F19" sqref="F19"/>
    </sheetView>
  </sheetViews>
  <sheetFormatPr defaultColWidth="9" defaultRowHeight="15" x14ac:dyDescent="0.25"/>
  <cols>
    <col min="1" max="1" width="22.6640625" style="196" customWidth="1"/>
    <col min="2" max="2" width="19.88671875" style="196" customWidth="1"/>
    <col min="3" max="3" width="6.21875" style="197" customWidth="1"/>
    <col min="4" max="4" width="6.21875" style="197" bestFit="1" customWidth="1"/>
    <col min="5" max="5" width="13.21875" style="198" customWidth="1"/>
    <col min="6" max="6" width="4.109375" style="197" customWidth="1"/>
    <col min="7" max="7" width="12.44140625" style="198" customWidth="1"/>
    <col min="8" max="9" width="7.6640625" style="197" bestFit="1" customWidth="1"/>
    <col min="10" max="13" width="6.109375" style="197" customWidth="1"/>
    <col min="14" max="14" width="19.33203125" style="196" customWidth="1"/>
    <col min="15" max="15" width="4.109375" style="197" bestFit="1" customWidth="1"/>
    <col min="16" max="16" width="19.44140625" style="196" customWidth="1"/>
    <col min="17" max="17" width="6.88671875" style="197" customWidth="1"/>
    <col min="18" max="18" width="10" style="197" customWidth="1"/>
    <col min="19" max="20" width="6.88671875" style="197" customWidth="1"/>
    <col min="21" max="21" width="7.6640625" style="197" customWidth="1"/>
    <col min="22" max="16384" width="9" style="159"/>
  </cols>
  <sheetData>
    <row r="1" spans="1:21" s="155" customFormat="1" ht="36.75" customHeight="1" x14ac:dyDescent="0.35">
      <c r="A1" s="428" t="s">
        <v>618</v>
      </c>
      <c r="B1" s="150"/>
      <c r="C1" s="151"/>
      <c r="D1" s="151"/>
      <c r="E1" s="152"/>
      <c r="F1" s="151"/>
      <c r="G1" s="152"/>
      <c r="H1" s="151"/>
      <c r="I1" s="151"/>
      <c r="J1" s="151"/>
      <c r="K1" s="151"/>
      <c r="L1" s="151"/>
      <c r="M1" s="153"/>
      <c r="N1" s="150"/>
      <c r="O1" s="151"/>
      <c r="P1" s="150"/>
      <c r="Q1" s="151"/>
      <c r="R1" s="152"/>
      <c r="S1" s="152"/>
      <c r="T1" s="152"/>
      <c r="U1" s="154"/>
    </row>
    <row r="2" spans="1:21" ht="15.75" customHeight="1" x14ac:dyDescent="0.25">
      <c r="A2" s="564" t="s">
        <v>259</v>
      </c>
      <c r="B2" s="564" t="s">
        <v>1572</v>
      </c>
      <c r="C2" s="568" t="s">
        <v>260</v>
      </c>
      <c r="D2" s="568" t="s">
        <v>261</v>
      </c>
      <c r="E2" s="572" t="s">
        <v>262</v>
      </c>
      <c r="F2" s="573"/>
      <c r="G2" s="574"/>
      <c r="H2" s="596" t="s">
        <v>263</v>
      </c>
      <c r="I2" s="597"/>
      <c r="J2" s="598"/>
      <c r="K2" s="587" t="s">
        <v>264</v>
      </c>
      <c r="L2" s="588"/>
      <c r="M2" s="568" t="s">
        <v>265</v>
      </c>
      <c r="N2" s="156"/>
      <c r="O2" s="157"/>
      <c r="P2" s="158"/>
      <c r="Q2" s="591" t="s">
        <v>266</v>
      </c>
      <c r="R2" s="593" t="s">
        <v>267</v>
      </c>
      <c r="S2" s="581" t="s">
        <v>268</v>
      </c>
      <c r="T2" s="581" t="s">
        <v>269</v>
      </c>
      <c r="U2" s="581" t="s">
        <v>270</v>
      </c>
    </row>
    <row r="3" spans="1:21" ht="135" customHeight="1" x14ac:dyDescent="0.25">
      <c r="A3" s="565"/>
      <c r="B3" s="565"/>
      <c r="C3" s="569"/>
      <c r="D3" s="571"/>
      <c r="E3" s="575"/>
      <c r="F3" s="576"/>
      <c r="G3" s="577"/>
      <c r="H3" s="568" t="s">
        <v>271</v>
      </c>
      <c r="I3" s="568" t="s">
        <v>272</v>
      </c>
      <c r="J3" s="583" t="s">
        <v>273</v>
      </c>
      <c r="K3" s="589"/>
      <c r="L3" s="590"/>
      <c r="M3" s="569"/>
      <c r="N3" s="584" t="s">
        <v>1573</v>
      </c>
      <c r="O3" s="585"/>
      <c r="P3" s="586"/>
      <c r="Q3" s="592"/>
      <c r="R3" s="594"/>
      <c r="S3" s="595"/>
      <c r="T3" s="582"/>
      <c r="U3" s="582"/>
    </row>
    <row r="4" spans="1:21" ht="23.25" customHeight="1" x14ac:dyDescent="0.25">
      <c r="A4" s="566"/>
      <c r="B4" s="567"/>
      <c r="C4" s="570"/>
      <c r="D4" s="570"/>
      <c r="E4" s="578"/>
      <c r="F4" s="579"/>
      <c r="G4" s="580"/>
      <c r="H4" s="570"/>
      <c r="I4" s="566"/>
      <c r="J4" s="570"/>
      <c r="K4" s="160" t="s">
        <v>274</v>
      </c>
      <c r="L4" s="160" t="s">
        <v>275</v>
      </c>
      <c r="M4" s="570"/>
      <c r="N4" s="161"/>
      <c r="O4" s="162"/>
      <c r="P4" s="163"/>
      <c r="Q4" s="164" t="s">
        <v>276</v>
      </c>
      <c r="R4" s="164" t="s">
        <v>277</v>
      </c>
      <c r="S4" s="164" t="s">
        <v>277</v>
      </c>
      <c r="T4" s="164" t="s">
        <v>277</v>
      </c>
      <c r="U4" s="164" t="s">
        <v>277</v>
      </c>
    </row>
    <row r="5" spans="1:21" s="173" customFormat="1" ht="35.25" customHeight="1" x14ac:dyDescent="0.2">
      <c r="A5" s="279" t="s">
        <v>278</v>
      </c>
      <c r="B5" s="279" t="s">
        <v>1571</v>
      </c>
      <c r="C5" s="165" t="s">
        <v>279</v>
      </c>
      <c r="D5" s="166">
        <v>5</v>
      </c>
      <c r="E5" s="167">
        <v>44531</v>
      </c>
      <c r="F5" s="168" t="s">
        <v>280</v>
      </c>
      <c r="G5" s="169">
        <v>44532</v>
      </c>
      <c r="H5" s="170">
        <v>8.4</v>
      </c>
      <c r="I5" s="170">
        <v>0</v>
      </c>
      <c r="J5" s="170">
        <v>1.2</v>
      </c>
      <c r="K5" s="166">
        <v>67</v>
      </c>
      <c r="L5" s="166">
        <v>64</v>
      </c>
      <c r="M5" s="166">
        <v>2</v>
      </c>
      <c r="N5" s="266" t="s">
        <v>619</v>
      </c>
      <c r="O5" s="267" t="s">
        <v>280</v>
      </c>
      <c r="P5" s="268" t="s">
        <v>281</v>
      </c>
      <c r="Q5" s="171">
        <v>1.9</v>
      </c>
      <c r="R5" s="172">
        <v>95.714285714285722</v>
      </c>
      <c r="S5" s="172">
        <v>0</v>
      </c>
      <c r="T5" s="172">
        <v>0.5357142857142857</v>
      </c>
      <c r="U5" s="172">
        <v>3.75</v>
      </c>
    </row>
    <row r="6" spans="1:21" s="173" customFormat="1" ht="35.25" customHeight="1" x14ac:dyDescent="0.2">
      <c r="A6" s="279" t="s">
        <v>282</v>
      </c>
      <c r="B6" s="279" t="s">
        <v>283</v>
      </c>
      <c r="C6" s="165" t="s">
        <v>279</v>
      </c>
      <c r="D6" s="166">
        <v>4</v>
      </c>
      <c r="E6" s="167">
        <v>44529</v>
      </c>
      <c r="F6" s="168" t="s">
        <v>280</v>
      </c>
      <c r="G6" s="169">
        <v>44530</v>
      </c>
      <c r="H6" s="170">
        <v>4.0999999999999996</v>
      </c>
      <c r="I6" s="170">
        <v>0</v>
      </c>
      <c r="J6" s="170">
        <v>1.2</v>
      </c>
      <c r="K6" s="166">
        <v>74</v>
      </c>
      <c r="L6" s="166">
        <v>75</v>
      </c>
      <c r="M6" s="166">
        <v>2</v>
      </c>
      <c r="N6" s="266" t="s">
        <v>284</v>
      </c>
      <c r="O6" s="267" t="s">
        <v>280</v>
      </c>
      <c r="P6" s="268" t="s">
        <v>283</v>
      </c>
      <c r="Q6" s="171">
        <v>2.8</v>
      </c>
      <c r="R6" s="172">
        <v>39.920948616600796</v>
      </c>
      <c r="S6" s="172">
        <v>33.596837944664031</v>
      </c>
      <c r="T6" s="172">
        <v>0.39525691699604742</v>
      </c>
      <c r="U6" s="172">
        <v>26.086956521739129</v>
      </c>
    </row>
    <row r="7" spans="1:21" s="173" customFormat="1" ht="35.25" customHeight="1" x14ac:dyDescent="0.2">
      <c r="A7" s="279" t="s">
        <v>282</v>
      </c>
      <c r="B7" s="279" t="s">
        <v>285</v>
      </c>
      <c r="C7" s="165" t="s">
        <v>286</v>
      </c>
      <c r="D7" s="166">
        <v>4</v>
      </c>
      <c r="E7" s="167">
        <v>44529</v>
      </c>
      <c r="F7" s="168" t="s">
        <v>280</v>
      </c>
      <c r="G7" s="169">
        <v>44530</v>
      </c>
      <c r="H7" s="170">
        <v>14.1</v>
      </c>
      <c r="I7" s="170">
        <v>0</v>
      </c>
      <c r="J7" s="170">
        <v>1.2</v>
      </c>
      <c r="K7" s="166">
        <v>54</v>
      </c>
      <c r="L7" s="166">
        <v>53</v>
      </c>
      <c r="M7" s="166">
        <v>2</v>
      </c>
      <c r="N7" s="266" t="s">
        <v>287</v>
      </c>
      <c r="O7" s="267" t="s">
        <v>280</v>
      </c>
      <c r="P7" s="268" t="s">
        <v>285</v>
      </c>
      <c r="Q7" s="171">
        <v>0.7</v>
      </c>
      <c r="R7" s="172">
        <v>100</v>
      </c>
      <c r="S7" s="172">
        <v>0</v>
      </c>
      <c r="T7" s="172">
        <v>0</v>
      </c>
      <c r="U7" s="172">
        <v>0</v>
      </c>
    </row>
    <row r="8" spans="1:21" s="173" customFormat="1" ht="35.25" customHeight="1" x14ac:dyDescent="0.2">
      <c r="A8" s="279" t="s">
        <v>288</v>
      </c>
      <c r="B8" s="279" t="s">
        <v>289</v>
      </c>
      <c r="C8" s="165" t="s">
        <v>286</v>
      </c>
      <c r="D8" s="166">
        <v>4</v>
      </c>
      <c r="E8" s="167">
        <v>44531</v>
      </c>
      <c r="F8" s="168" t="s">
        <v>280</v>
      </c>
      <c r="G8" s="169">
        <v>44532</v>
      </c>
      <c r="H8" s="170">
        <v>6.6</v>
      </c>
      <c r="I8" s="170">
        <v>0</v>
      </c>
      <c r="J8" s="170">
        <v>1.2</v>
      </c>
      <c r="K8" s="166">
        <v>69</v>
      </c>
      <c r="L8" s="166">
        <v>66</v>
      </c>
      <c r="M8" s="166">
        <v>2</v>
      </c>
      <c r="N8" s="266" t="s">
        <v>620</v>
      </c>
      <c r="O8" s="267" t="s">
        <v>280</v>
      </c>
      <c r="P8" s="268" t="s">
        <v>289</v>
      </c>
      <c r="Q8" s="171">
        <v>2.8</v>
      </c>
      <c r="R8" s="172">
        <v>100</v>
      </c>
      <c r="S8" s="172">
        <v>0</v>
      </c>
      <c r="T8" s="172">
        <v>0</v>
      </c>
      <c r="U8" s="172">
        <v>0</v>
      </c>
    </row>
    <row r="9" spans="1:21" s="173" customFormat="1" ht="35.25" customHeight="1" x14ac:dyDescent="0.2">
      <c r="A9" s="279" t="s">
        <v>290</v>
      </c>
      <c r="B9" s="279" t="s">
        <v>291</v>
      </c>
      <c r="C9" s="165" t="s">
        <v>279</v>
      </c>
      <c r="D9" s="166">
        <v>2</v>
      </c>
      <c r="E9" s="167">
        <v>44531</v>
      </c>
      <c r="F9" s="168" t="s">
        <v>280</v>
      </c>
      <c r="G9" s="169">
        <v>44532</v>
      </c>
      <c r="H9" s="170">
        <v>5.5</v>
      </c>
      <c r="I9" s="170">
        <v>0</v>
      </c>
      <c r="J9" s="170">
        <v>1.2</v>
      </c>
      <c r="K9" s="166">
        <v>69</v>
      </c>
      <c r="L9" s="166">
        <v>67</v>
      </c>
      <c r="M9" s="166">
        <v>2</v>
      </c>
      <c r="N9" s="266" t="s">
        <v>285</v>
      </c>
      <c r="O9" s="267" t="s">
        <v>280</v>
      </c>
      <c r="P9" s="268" t="s">
        <v>621</v>
      </c>
      <c r="Q9" s="171">
        <v>2.8</v>
      </c>
      <c r="R9" s="172">
        <v>89.629629629629619</v>
      </c>
      <c r="S9" s="172">
        <v>10.222222222222223</v>
      </c>
      <c r="T9" s="172">
        <v>0</v>
      </c>
      <c r="U9" s="172">
        <v>0.14814814814814814</v>
      </c>
    </row>
    <row r="10" spans="1:21" s="173" customFormat="1" ht="35.25" customHeight="1" x14ac:dyDescent="0.2">
      <c r="A10" s="279" t="s">
        <v>292</v>
      </c>
      <c r="B10" s="279" t="s">
        <v>293</v>
      </c>
      <c r="C10" s="165" t="s">
        <v>286</v>
      </c>
      <c r="D10" s="166">
        <v>4</v>
      </c>
      <c r="E10" s="167">
        <v>44531</v>
      </c>
      <c r="F10" s="168" t="s">
        <v>280</v>
      </c>
      <c r="G10" s="169">
        <v>44532</v>
      </c>
      <c r="H10" s="170">
        <v>4</v>
      </c>
      <c r="I10" s="170">
        <v>0</v>
      </c>
      <c r="J10" s="170">
        <v>1.2</v>
      </c>
      <c r="K10" s="166">
        <v>72</v>
      </c>
      <c r="L10" s="166">
        <v>72</v>
      </c>
      <c r="M10" s="166">
        <v>2</v>
      </c>
      <c r="N10" s="266" t="s">
        <v>294</v>
      </c>
      <c r="O10" s="267" t="s">
        <v>280</v>
      </c>
      <c r="P10" s="268" t="s">
        <v>295</v>
      </c>
      <c r="Q10" s="171">
        <v>2</v>
      </c>
      <c r="R10" s="172">
        <v>67.386609071274293</v>
      </c>
      <c r="S10" s="172">
        <v>17.92656587473002</v>
      </c>
      <c r="T10" s="172">
        <v>0</v>
      </c>
      <c r="U10" s="172">
        <v>14.686825053995682</v>
      </c>
    </row>
    <row r="11" spans="1:21" s="173" customFormat="1" ht="35.25" customHeight="1" x14ac:dyDescent="0.2">
      <c r="A11" s="279" t="s">
        <v>292</v>
      </c>
      <c r="B11" s="279" t="s">
        <v>296</v>
      </c>
      <c r="C11" s="165" t="s">
        <v>286</v>
      </c>
      <c r="D11" s="166">
        <v>4</v>
      </c>
      <c r="E11" s="167">
        <v>44531</v>
      </c>
      <c r="F11" s="168" t="s">
        <v>280</v>
      </c>
      <c r="G11" s="169">
        <v>44532</v>
      </c>
      <c r="H11" s="170">
        <v>50.6</v>
      </c>
      <c r="I11" s="170">
        <v>0</v>
      </c>
      <c r="J11" s="170">
        <v>1.2</v>
      </c>
      <c r="K11" s="166">
        <v>61</v>
      </c>
      <c r="L11" s="166">
        <v>57</v>
      </c>
      <c r="M11" s="166">
        <v>2</v>
      </c>
      <c r="N11" s="266" t="s">
        <v>297</v>
      </c>
      <c r="O11" s="267" t="s">
        <v>280</v>
      </c>
      <c r="P11" s="268" t="s">
        <v>297</v>
      </c>
      <c r="Q11" s="171">
        <v>1</v>
      </c>
      <c r="R11" s="172">
        <v>33.788395904436861</v>
      </c>
      <c r="S11" s="172">
        <v>2.7303754266211606</v>
      </c>
      <c r="T11" s="172">
        <v>0</v>
      </c>
      <c r="U11" s="172">
        <v>63.481228668941981</v>
      </c>
    </row>
    <row r="12" spans="1:21" s="173" customFormat="1" ht="35.25" customHeight="1" x14ac:dyDescent="0.2">
      <c r="A12" s="279" t="s">
        <v>298</v>
      </c>
      <c r="B12" s="279" t="s">
        <v>299</v>
      </c>
      <c r="C12" s="165" t="s">
        <v>286</v>
      </c>
      <c r="D12" s="166">
        <v>2</v>
      </c>
      <c r="E12" s="167">
        <v>44531</v>
      </c>
      <c r="F12" s="168" t="s">
        <v>280</v>
      </c>
      <c r="G12" s="169">
        <v>44532</v>
      </c>
      <c r="H12" s="170">
        <v>2.2999999999999998</v>
      </c>
      <c r="I12" s="170">
        <v>0</v>
      </c>
      <c r="J12" s="170">
        <v>1.2</v>
      </c>
      <c r="K12" s="166">
        <v>70</v>
      </c>
      <c r="L12" s="166">
        <v>67</v>
      </c>
      <c r="M12" s="166">
        <v>2</v>
      </c>
      <c r="N12" s="266" t="s">
        <v>300</v>
      </c>
      <c r="O12" s="267" t="s">
        <v>280</v>
      </c>
      <c r="P12" s="268" t="s">
        <v>301</v>
      </c>
      <c r="Q12" s="171">
        <v>4.2</v>
      </c>
      <c r="R12" s="172">
        <v>87.799043062200951</v>
      </c>
      <c r="S12" s="172">
        <v>4.9043062200956937</v>
      </c>
      <c r="T12" s="172">
        <v>0.11961722488038277</v>
      </c>
      <c r="U12" s="172">
        <v>7.1770334928229662</v>
      </c>
    </row>
    <row r="13" spans="1:21" s="173" customFormat="1" ht="35.25" customHeight="1" x14ac:dyDescent="0.2">
      <c r="A13" s="279" t="s">
        <v>302</v>
      </c>
      <c r="B13" s="279" t="s">
        <v>303</v>
      </c>
      <c r="C13" s="165" t="s">
        <v>286</v>
      </c>
      <c r="D13" s="166">
        <v>2</v>
      </c>
      <c r="E13" s="167">
        <v>44531</v>
      </c>
      <c r="F13" s="168" t="s">
        <v>280</v>
      </c>
      <c r="G13" s="169">
        <v>44532</v>
      </c>
      <c r="H13" s="170">
        <v>2.9</v>
      </c>
      <c r="I13" s="170">
        <v>0</v>
      </c>
      <c r="J13" s="170">
        <v>1.2</v>
      </c>
      <c r="K13" s="166">
        <v>72</v>
      </c>
      <c r="L13" s="166">
        <v>71</v>
      </c>
      <c r="M13" s="166">
        <v>2</v>
      </c>
      <c r="N13" s="266" t="s">
        <v>284</v>
      </c>
      <c r="O13" s="267" t="s">
        <v>280</v>
      </c>
      <c r="P13" s="268" t="s">
        <v>303</v>
      </c>
      <c r="Q13" s="171">
        <v>2.1</v>
      </c>
      <c r="R13" s="172">
        <v>67.76315789473685</v>
      </c>
      <c r="S13" s="172">
        <v>23.026315789473685</v>
      </c>
      <c r="T13" s="172">
        <v>0</v>
      </c>
      <c r="U13" s="172">
        <v>9.2105263157894726</v>
      </c>
    </row>
    <row r="14" spans="1:21" s="173" customFormat="1" ht="35.25" customHeight="1" x14ac:dyDescent="0.2">
      <c r="A14" s="279" t="s">
        <v>304</v>
      </c>
      <c r="B14" s="279" t="s">
        <v>305</v>
      </c>
      <c r="C14" s="165" t="s">
        <v>286</v>
      </c>
      <c r="D14" s="166">
        <v>2</v>
      </c>
      <c r="E14" s="167">
        <v>44529</v>
      </c>
      <c r="F14" s="168" t="s">
        <v>280</v>
      </c>
      <c r="G14" s="169">
        <v>44530</v>
      </c>
      <c r="H14" s="170">
        <v>3.5</v>
      </c>
      <c r="I14" s="170">
        <v>0</v>
      </c>
      <c r="J14" s="170">
        <v>1.2</v>
      </c>
      <c r="K14" s="166">
        <v>64</v>
      </c>
      <c r="L14" s="166">
        <v>60</v>
      </c>
      <c r="M14" s="166">
        <v>2</v>
      </c>
      <c r="N14" s="266" t="s">
        <v>622</v>
      </c>
      <c r="O14" s="267" t="s">
        <v>280</v>
      </c>
      <c r="P14" s="268" t="s">
        <v>305</v>
      </c>
      <c r="Q14" s="171">
        <v>1</v>
      </c>
      <c r="R14" s="172">
        <v>99.504950495049499</v>
      </c>
      <c r="S14" s="172">
        <v>0.49504950495049505</v>
      </c>
      <c r="T14" s="172">
        <v>0</v>
      </c>
      <c r="U14" s="172">
        <v>0</v>
      </c>
    </row>
    <row r="15" spans="1:21" s="173" customFormat="1" ht="35.25" customHeight="1" x14ac:dyDescent="0.2">
      <c r="A15" s="279" t="s">
        <v>306</v>
      </c>
      <c r="B15" s="279" t="s">
        <v>307</v>
      </c>
      <c r="C15" s="165" t="s">
        <v>286</v>
      </c>
      <c r="D15" s="166">
        <v>4</v>
      </c>
      <c r="E15" s="167">
        <v>44529</v>
      </c>
      <c r="F15" s="168" t="s">
        <v>280</v>
      </c>
      <c r="G15" s="169">
        <v>44530</v>
      </c>
      <c r="H15" s="170">
        <v>3.1</v>
      </c>
      <c r="I15" s="170">
        <v>0</v>
      </c>
      <c r="J15" s="170">
        <v>1.2</v>
      </c>
      <c r="K15" s="166">
        <v>71</v>
      </c>
      <c r="L15" s="166">
        <v>69</v>
      </c>
      <c r="M15" s="166">
        <v>2</v>
      </c>
      <c r="N15" s="266" t="s">
        <v>308</v>
      </c>
      <c r="O15" s="267" t="s">
        <v>280</v>
      </c>
      <c r="P15" s="268" t="s">
        <v>309</v>
      </c>
      <c r="Q15" s="171">
        <v>2.2999999999999998</v>
      </c>
      <c r="R15" s="172">
        <v>84.313725490196077</v>
      </c>
      <c r="S15" s="172">
        <v>14.37908496732026</v>
      </c>
      <c r="T15" s="172">
        <v>0</v>
      </c>
      <c r="U15" s="172">
        <v>1.3071895424836601</v>
      </c>
    </row>
    <row r="16" spans="1:21" s="173" customFormat="1" ht="35.25" customHeight="1" x14ac:dyDescent="0.2">
      <c r="A16" s="279" t="s">
        <v>310</v>
      </c>
      <c r="B16" s="279" t="s">
        <v>311</v>
      </c>
      <c r="C16" s="165" t="s">
        <v>286</v>
      </c>
      <c r="D16" s="166">
        <v>4</v>
      </c>
      <c r="E16" s="167">
        <v>44529</v>
      </c>
      <c r="F16" s="168" t="s">
        <v>280</v>
      </c>
      <c r="G16" s="169">
        <v>44530</v>
      </c>
      <c r="H16" s="170">
        <v>3.8</v>
      </c>
      <c r="I16" s="170">
        <v>0</v>
      </c>
      <c r="J16" s="170">
        <v>1.2</v>
      </c>
      <c r="K16" s="166">
        <v>69</v>
      </c>
      <c r="L16" s="166">
        <v>64</v>
      </c>
      <c r="M16" s="166">
        <v>2</v>
      </c>
      <c r="N16" s="266" t="s">
        <v>623</v>
      </c>
      <c r="O16" s="267" t="s">
        <v>280</v>
      </c>
      <c r="P16" s="268" t="s">
        <v>624</v>
      </c>
      <c r="Q16" s="171">
        <v>1.9</v>
      </c>
      <c r="R16" s="172">
        <v>98.641975308641975</v>
      </c>
      <c r="S16" s="172">
        <v>0.86419753086419748</v>
      </c>
      <c r="T16" s="172">
        <v>0</v>
      </c>
      <c r="U16" s="172">
        <v>0.49382716049382713</v>
      </c>
    </row>
    <row r="17" spans="1:21" s="173" customFormat="1" ht="35.25" customHeight="1" x14ac:dyDescent="0.2">
      <c r="A17" s="279" t="s">
        <v>312</v>
      </c>
      <c r="B17" s="279" t="s">
        <v>313</v>
      </c>
      <c r="C17" s="165" t="s">
        <v>279</v>
      </c>
      <c r="D17" s="166">
        <v>4</v>
      </c>
      <c r="E17" s="167">
        <v>44529</v>
      </c>
      <c r="F17" s="168" t="s">
        <v>280</v>
      </c>
      <c r="G17" s="169">
        <v>44530</v>
      </c>
      <c r="H17" s="170">
        <v>3.9</v>
      </c>
      <c r="I17" s="170">
        <v>0</v>
      </c>
      <c r="J17" s="170">
        <v>1.2</v>
      </c>
      <c r="K17" s="166">
        <v>71</v>
      </c>
      <c r="L17" s="166">
        <v>68</v>
      </c>
      <c r="M17" s="166">
        <v>2</v>
      </c>
      <c r="N17" s="266" t="s">
        <v>313</v>
      </c>
      <c r="O17" s="267" t="s">
        <v>280</v>
      </c>
      <c r="P17" s="268" t="s">
        <v>625</v>
      </c>
      <c r="Q17" s="171">
        <v>1.9</v>
      </c>
      <c r="R17" s="172">
        <v>30.76923076923077</v>
      </c>
      <c r="S17" s="172">
        <v>0</v>
      </c>
      <c r="T17" s="172">
        <v>0</v>
      </c>
      <c r="U17" s="172">
        <v>69.230769230769226</v>
      </c>
    </row>
    <row r="18" spans="1:21" s="173" customFormat="1" ht="35.25" customHeight="1" x14ac:dyDescent="0.2">
      <c r="A18" s="279" t="s">
        <v>314</v>
      </c>
      <c r="B18" s="279" t="s">
        <v>315</v>
      </c>
      <c r="C18" s="165" t="s">
        <v>286</v>
      </c>
      <c r="D18" s="166">
        <v>4</v>
      </c>
      <c r="E18" s="167">
        <v>44529</v>
      </c>
      <c r="F18" s="168" t="s">
        <v>280</v>
      </c>
      <c r="G18" s="169">
        <v>44530</v>
      </c>
      <c r="H18" s="170">
        <v>32.5</v>
      </c>
      <c r="I18" s="170">
        <v>0</v>
      </c>
      <c r="J18" s="170">
        <v>1.2</v>
      </c>
      <c r="K18" s="166">
        <v>54</v>
      </c>
      <c r="L18" s="166">
        <v>52</v>
      </c>
      <c r="M18" s="166">
        <v>2</v>
      </c>
      <c r="N18" s="266" t="s">
        <v>313</v>
      </c>
      <c r="O18" s="267" t="s">
        <v>280</v>
      </c>
      <c r="P18" s="268" t="s">
        <v>626</v>
      </c>
      <c r="Q18" s="171">
        <v>2.1</v>
      </c>
      <c r="R18" s="172">
        <v>100</v>
      </c>
      <c r="S18" s="172">
        <v>0</v>
      </c>
      <c r="T18" s="172">
        <v>0</v>
      </c>
      <c r="U18" s="172">
        <v>0</v>
      </c>
    </row>
    <row r="19" spans="1:21" s="173" customFormat="1" ht="35.25" customHeight="1" x14ac:dyDescent="0.2">
      <c r="A19" s="279" t="s">
        <v>366</v>
      </c>
      <c r="B19" s="279" t="s">
        <v>627</v>
      </c>
      <c r="C19" s="165" t="s">
        <v>286</v>
      </c>
      <c r="D19" s="166">
        <v>6</v>
      </c>
      <c r="E19" s="167">
        <v>44531</v>
      </c>
      <c r="F19" s="168" t="s">
        <v>280</v>
      </c>
      <c r="G19" s="169">
        <v>44532</v>
      </c>
      <c r="H19" s="170">
        <v>11.8</v>
      </c>
      <c r="I19" s="170">
        <v>0</v>
      </c>
      <c r="J19" s="170">
        <v>1.2</v>
      </c>
      <c r="K19" s="166">
        <v>59</v>
      </c>
      <c r="L19" s="166">
        <v>55</v>
      </c>
      <c r="M19" s="166">
        <v>2</v>
      </c>
      <c r="N19" s="266" t="s">
        <v>628</v>
      </c>
      <c r="O19" s="267" t="s">
        <v>280</v>
      </c>
      <c r="P19" s="268" t="s">
        <v>319</v>
      </c>
      <c r="Q19" s="174">
        <v>0.6</v>
      </c>
      <c r="R19" s="172">
        <v>100</v>
      </c>
      <c r="S19" s="172">
        <v>0</v>
      </c>
      <c r="T19" s="172">
        <v>0</v>
      </c>
      <c r="U19" s="172">
        <v>0</v>
      </c>
    </row>
    <row r="20" spans="1:21" s="173" customFormat="1" ht="35.25" customHeight="1" x14ac:dyDescent="0.2">
      <c r="A20" s="279" t="s">
        <v>366</v>
      </c>
      <c r="B20" s="279" t="s">
        <v>319</v>
      </c>
      <c r="C20" s="165" t="s">
        <v>286</v>
      </c>
      <c r="D20" s="166">
        <v>6</v>
      </c>
      <c r="E20" s="167">
        <v>44529</v>
      </c>
      <c r="F20" s="168" t="s">
        <v>280</v>
      </c>
      <c r="G20" s="169">
        <v>44530</v>
      </c>
      <c r="H20" s="170">
        <v>12.3</v>
      </c>
      <c r="I20" s="170">
        <v>0</v>
      </c>
      <c r="J20" s="170">
        <v>1.2</v>
      </c>
      <c r="K20" s="166">
        <v>59</v>
      </c>
      <c r="L20" s="166">
        <v>55</v>
      </c>
      <c r="M20" s="166">
        <v>2</v>
      </c>
      <c r="N20" s="266" t="s">
        <v>319</v>
      </c>
      <c r="O20" s="267" t="s">
        <v>280</v>
      </c>
      <c r="P20" s="268" t="s">
        <v>319</v>
      </c>
      <c r="Q20" s="174">
        <v>0.9</v>
      </c>
      <c r="R20" s="172">
        <v>83.63095238095238</v>
      </c>
      <c r="S20" s="172">
        <v>0</v>
      </c>
      <c r="T20" s="172">
        <v>0.89285714285714279</v>
      </c>
      <c r="U20" s="172">
        <v>15.476190476190476</v>
      </c>
    </row>
    <row r="21" spans="1:21" s="173" customFormat="1" ht="35.25" customHeight="1" x14ac:dyDescent="0.2">
      <c r="A21" s="279" t="s">
        <v>366</v>
      </c>
      <c r="B21" s="279" t="s">
        <v>319</v>
      </c>
      <c r="C21" s="165" t="s">
        <v>322</v>
      </c>
      <c r="D21" s="166">
        <v>6</v>
      </c>
      <c r="E21" s="167">
        <v>44529</v>
      </c>
      <c r="F21" s="168" t="s">
        <v>280</v>
      </c>
      <c r="G21" s="169">
        <v>44530</v>
      </c>
      <c r="H21" s="170">
        <v>100</v>
      </c>
      <c r="I21" s="170">
        <v>0</v>
      </c>
      <c r="J21" s="170">
        <v>1.2</v>
      </c>
      <c r="K21" s="166">
        <v>58</v>
      </c>
      <c r="L21" s="166">
        <v>54</v>
      </c>
      <c r="M21" s="166">
        <v>2</v>
      </c>
      <c r="N21" s="266" t="s">
        <v>319</v>
      </c>
      <c r="O21" s="267" t="s">
        <v>280</v>
      </c>
      <c r="P21" s="268" t="s">
        <v>303</v>
      </c>
      <c r="Q21" s="171">
        <v>1.3</v>
      </c>
      <c r="R21" s="172">
        <v>55.357142857142861</v>
      </c>
      <c r="S21" s="172">
        <v>0</v>
      </c>
      <c r="T21" s="172">
        <v>1.7857142857142856</v>
      </c>
      <c r="U21" s="172">
        <v>42.857142857142854</v>
      </c>
    </row>
    <row r="22" spans="1:21" s="173" customFormat="1" ht="35.25" customHeight="1" x14ac:dyDescent="0.2">
      <c r="A22" s="279" t="s">
        <v>366</v>
      </c>
      <c r="B22" s="279" t="s">
        <v>303</v>
      </c>
      <c r="C22" s="165" t="s">
        <v>286</v>
      </c>
      <c r="D22" s="166">
        <v>6</v>
      </c>
      <c r="E22" s="167">
        <v>44531</v>
      </c>
      <c r="F22" s="168" t="s">
        <v>280</v>
      </c>
      <c r="G22" s="169">
        <v>44532</v>
      </c>
      <c r="H22" s="170">
        <v>13</v>
      </c>
      <c r="I22" s="170">
        <v>0</v>
      </c>
      <c r="J22" s="170">
        <v>1.2</v>
      </c>
      <c r="K22" s="166">
        <v>60</v>
      </c>
      <c r="L22" s="166">
        <v>56</v>
      </c>
      <c r="M22" s="166">
        <v>2</v>
      </c>
      <c r="N22" s="266" t="s">
        <v>303</v>
      </c>
      <c r="O22" s="267" t="s">
        <v>280</v>
      </c>
      <c r="P22" s="268" t="s">
        <v>303</v>
      </c>
      <c r="Q22" s="174">
        <v>0.5</v>
      </c>
      <c r="R22" s="172">
        <v>75</v>
      </c>
      <c r="S22" s="172">
        <v>6.25</v>
      </c>
      <c r="T22" s="172">
        <v>0</v>
      </c>
      <c r="U22" s="172">
        <v>18.75</v>
      </c>
    </row>
    <row r="23" spans="1:21" s="173" customFormat="1" ht="35.25" customHeight="1" x14ac:dyDescent="0.2">
      <c r="A23" s="279" t="s">
        <v>366</v>
      </c>
      <c r="B23" s="279" t="s">
        <v>303</v>
      </c>
      <c r="C23" s="165" t="s">
        <v>286</v>
      </c>
      <c r="D23" s="166">
        <v>6</v>
      </c>
      <c r="E23" s="167">
        <v>44529</v>
      </c>
      <c r="F23" s="168" t="s">
        <v>280</v>
      </c>
      <c r="G23" s="169">
        <v>44530</v>
      </c>
      <c r="H23" s="170">
        <v>11.5</v>
      </c>
      <c r="I23" s="170">
        <v>0</v>
      </c>
      <c r="J23" s="170">
        <v>1.2</v>
      </c>
      <c r="K23" s="166">
        <v>58</v>
      </c>
      <c r="L23" s="166">
        <v>53</v>
      </c>
      <c r="M23" s="166">
        <v>2</v>
      </c>
      <c r="N23" s="266" t="s">
        <v>303</v>
      </c>
      <c r="O23" s="267" t="s">
        <v>280</v>
      </c>
      <c r="P23" s="268" t="s">
        <v>629</v>
      </c>
      <c r="Q23" s="174">
        <v>0.4</v>
      </c>
      <c r="R23" s="172">
        <v>100</v>
      </c>
      <c r="S23" s="172">
        <v>0</v>
      </c>
      <c r="T23" s="172">
        <v>0</v>
      </c>
      <c r="U23" s="172">
        <v>0</v>
      </c>
    </row>
    <row r="24" spans="1:21" s="173" customFormat="1" ht="35.25" customHeight="1" x14ac:dyDescent="0.2">
      <c r="A24" s="279" t="s">
        <v>366</v>
      </c>
      <c r="B24" s="279" t="s">
        <v>629</v>
      </c>
      <c r="C24" s="165" t="s">
        <v>286</v>
      </c>
      <c r="D24" s="166">
        <v>6</v>
      </c>
      <c r="E24" s="167">
        <v>44531</v>
      </c>
      <c r="F24" s="168" t="s">
        <v>280</v>
      </c>
      <c r="G24" s="169">
        <v>44532</v>
      </c>
      <c r="H24" s="170">
        <v>10</v>
      </c>
      <c r="I24" s="170">
        <v>0</v>
      </c>
      <c r="J24" s="170">
        <v>1.2</v>
      </c>
      <c r="K24" s="166">
        <v>66</v>
      </c>
      <c r="L24" s="166">
        <v>61</v>
      </c>
      <c r="M24" s="166">
        <v>2</v>
      </c>
      <c r="N24" s="266" t="s">
        <v>629</v>
      </c>
      <c r="O24" s="267" t="s">
        <v>280</v>
      </c>
      <c r="P24" s="268" t="s">
        <v>630</v>
      </c>
      <c r="Q24" s="174">
        <v>1.8</v>
      </c>
      <c r="R24" s="172">
        <v>100</v>
      </c>
      <c r="S24" s="172">
        <v>0</v>
      </c>
      <c r="T24" s="172">
        <v>0</v>
      </c>
      <c r="U24" s="172">
        <v>0</v>
      </c>
    </row>
    <row r="25" spans="1:21" s="173" customFormat="1" ht="35.25" customHeight="1" x14ac:dyDescent="0.2">
      <c r="A25" s="279" t="s">
        <v>292</v>
      </c>
      <c r="B25" s="279" t="s">
        <v>308</v>
      </c>
      <c r="C25" s="165" t="s">
        <v>286</v>
      </c>
      <c r="D25" s="166">
        <v>4</v>
      </c>
      <c r="E25" s="167">
        <v>44529</v>
      </c>
      <c r="F25" s="168" t="s">
        <v>280</v>
      </c>
      <c r="G25" s="169">
        <v>44530</v>
      </c>
      <c r="H25" s="170">
        <v>3.3</v>
      </c>
      <c r="I25" s="170">
        <v>0</v>
      </c>
      <c r="J25" s="170">
        <v>1.2</v>
      </c>
      <c r="K25" s="166">
        <v>70</v>
      </c>
      <c r="L25" s="166">
        <v>70</v>
      </c>
      <c r="M25" s="166">
        <v>2</v>
      </c>
      <c r="N25" s="266" t="s">
        <v>318</v>
      </c>
      <c r="O25" s="267" t="s">
        <v>280</v>
      </c>
      <c r="P25" s="268" t="s">
        <v>294</v>
      </c>
      <c r="Q25" s="171">
        <v>1.5</v>
      </c>
      <c r="R25" s="172">
        <v>100</v>
      </c>
      <c r="S25" s="172">
        <v>0</v>
      </c>
      <c r="T25" s="172">
        <v>0</v>
      </c>
      <c r="U25" s="172">
        <v>0</v>
      </c>
    </row>
    <row r="26" spans="1:21" s="173" customFormat="1" ht="35.25" customHeight="1" x14ac:dyDescent="0.2">
      <c r="A26" s="279" t="s">
        <v>292</v>
      </c>
      <c r="B26" s="279" t="s">
        <v>631</v>
      </c>
      <c r="C26" s="165" t="s">
        <v>279</v>
      </c>
      <c r="D26" s="166">
        <v>4</v>
      </c>
      <c r="E26" s="167">
        <v>44529</v>
      </c>
      <c r="F26" s="168" t="s">
        <v>280</v>
      </c>
      <c r="G26" s="169">
        <v>44530</v>
      </c>
      <c r="H26" s="170">
        <v>2</v>
      </c>
      <c r="I26" s="170">
        <v>0</v>
      </c>
      <c r="J26" s="170">
        <v>1.2</v>
      </c>
      <c r="K26" s="166">
        <v>71</v>
      </c>
      <c r="L26" s="166">
        <v>71</v>
      </c>
      <c r="M26" s="166">
        <v>2</v>
      </c>
      <c r="N26" s="266" t="s">
        <v>295</v>
      </c>
      <c r="O26" s="267" t="s">
        <v>280</v>
      </c>
      <c r="P26" s="268" t="s">
        <v>631</v>
      </c>
      <c r="Q26" s="171">
        <v>2</v>
      </c>
      <c r="R26" s="172">
        <v>86.780383795309163</v>
      </c>
      <c r="S26" s="172">
        <v>5.3304904051172706</v>
      </c>
      <c r="T26" s="172">
        <v>0</v>
      </c>
      <c r="U26" s="172">
        <v>7.8891257995735611</v>
      </c>
    </row>
    <row r="27" spans="1:21" s="173" customFormat="1" ht="35.25" customHeight="1" x14ac:dyDescent="0.2">
      <c r="A27" s="279" t="s">
        <v>292</v>
      </c>
      <c r="B27" s="279" t="s">
        <v>632</v>
      </c>
      <c r="C27" s="165" t="s">
        <v>279</v>
      </c>
      <c r="D27" s="166">
        <v>4</v>
      </c>
      <c r="E27" s="167">
        <v>44531</v>
      </c>
      <c r="F27" s="168" t="s">
        <v>280</v>
      </c>
      <c r="G27" s="169">
        <v>44532</v>
      </c>
      <c r="H27" s="170">
        <v>4.5</v>
      </c>
      <c r="I27" s="170">
        <v>0</v>
      </c>
      <c r="J27" s="170">
        <v>1.2</v>
      </c>
      <c r="K27" s="166">
        <v>67</v>
      </c>
      <c r="L27" s="166">
        <v>66</v>
      </c>
      <c r="M27" s="166">
        <v>2</v>
      </c>
      <c r="N27" s="266" t="s">
        <v>631</v>
      </c>
      <c r="O27" s="267" t="s">
        <v>280</v>
      </c>
      <c r="P27" s="268" t="s">
        <v>633</v>
      </c>
      <c r="Q27" s="171">
        <v>1.9</v>
      </c>
      <c r="R27" s="172">
        <v>96.713329275715154</v>
      </c>
      <c r="S27" s="172">
        <v>3.225806451612903</v>
      </c>
      <c r="T27" s="172">
        <v>0</v>
      </c>
      <c r="U27" s="172">
        <v>6.0864272671941569E-2</v>
      </c>
    </row>
    <row r="28" spans="1:21" s="173" customFormat="1" ht="35.25" customHeight="1" x14ac:dyDescent="0.2">
      <c r="A28" s="279" t="s">
        <v>292</v>
      </c>
      <c r="B28" s="279" t="s">
        <v>634</v>
      </c>
      <c r="C28" s="165" t="s">
        <v>279</v>
      </c>
      <c r="D28" s="166">
        <v>4</v>
      </c>
      <c r="E28" s="167">
        <v>44529</v>
      </c>
      <c r="F28" s="168" t="s">
        <v>280</v>
      </c>
      <c r="G28" s="169">
        <v>44530</v>
      </c>
      <c r="H28" s="170">
        <v>14</v>
      </c>
      <c r="I28" s="170">
        <v>0</v>
      </c>
      <c r="J28" s="170">
        <v>1.2</v>
      </c>
      <c r="K28" s="166">
        <v>59</v>
      </c>
      <c r="L28" s="166">
        <v>56</v>
      </c>
      <c r="M28" s="166">
        <v>2</v>
      </c>
      <c r="N28" s="266" t="s">
        <v>635</v>
      </c>
      <c r="O28" s="267" t="s">
        <v>280</v>
      </c>
      <c r="P28" s="268" t="s">
        <v>636</v>
      </c>
      <c r="Q28" s="171">
        <v>0.6</v>
      </c>
      <c r="R28" s="172">
        <v>49.242424242424242</v>
      </c>
      <c r="S28" s="172">
        <v>20.454545454545457</v>
      </c>
      <c r="T28" s="172">
        <v>0</v>
      </c>
      <c r="U28" s="172">
        <v>30.303030303030305</v>
      </c>
    </row>
    <row r="29" spans="1:21" s="173" customFormat="1" ht="35.25" customHeight="1" x14ac:dyDescent="0.2">
      <c r="A29" s="279" t="s">
        <v>637</v>
      </c>
      <c r="B29" s="279" t="s">
        <v>638</v>
      </c>
      <c r="C29" s="165" t="s">
        <v>286</v>
      </c>
      <c r="D29" s="166">
        <v>2</v>
      </c>
      <c r="E29" s="167">
        <v>44531</v>
      </c>
      <c r="F29" s="168" t="s">
        <v>280</v>
      </c>
      <c r="G29" s="169">
        <v>44532</v>
      </c>
      <c r="H29" s="170">
        <v>0.9</v>
      </c>
      <c r="I29" s="170">
        <v>0</v>
      </c>
      <c r="J29" s="170">
        <v>1.2</v>
      </c>
      <c r="K29" s="166">
        <v>67</v>
      </c>
      <c r="L29" s="166">
        <v>61</v>
      </c>
      <c r="M29" s="166">
        <v>2</v>
      </c>
      <c r="N29" s="266" t="s">
        <v>639</v>
      </c>
      <c r="O29" s="267" t="s">
        <v>280</v>
      </c>
      <c r="P29" s="268" t="s">
        <v>320</v>
      </c>
      <c r="Q29" s="171">
        <v>8.4</v>
      </c>
      <c r="R29" s="172">
        <v>99.596774193548384</v>
      </c>
      <c r="S29" s="172">
        <v>0</v>
      </c>
      <c r="T29" s="172">
        <v>0.40322580645161288</v>
      </c>
      <c r="U29" s="172">
        <v>0</v>
      </c>
    </row>
    <row r="30" spans="1:21" s="173" customFormat="1" ht="35.25" customHeight="1" x14ac:dyDescent="0.2">
      <c r="A30" s="279" t="s">
        <v>640</v>
      </c>
      <c r="B30" s="279" t="s">
        <v>641</v>
      </c>
      <c r="C30" s="165" t="s">
        <v>279</v>
      </c>
      <c r="D30" s="166">
        <v>2</v>
      </c>
      <c r="E30" s="167">
        <v>44529</v>
      </c>
      <c r="F30" s="168" t="s">
        <v>280</v>
      </c>
      <c r="G30" s="169">
        <v>44530</v>
      </c>
      <c r="H30" s="170">
        <v>2.9</v>
      </c>
      <c r="I30" s="170">
        <v>0</v>
      </c>
      <c r="J30" s="170">
        <v>1.2</v>
      </c>
      <c r="K30" s="166">
        <v>65</v>
      </c>
      <c r="L30" s="166">
        <v>59</v>
      </c>
      <c r="M30" s="166">
        <v>2</v>
      </c>
      <c r="N30" s="266" t="s">
        <v>641</v>
      </c>
      <c r="O30" s="267" t="s">
        <v>280</v>
      </c>
      <c r="P30" s="268" t="s">
        <v>641</v>
      </c>
      <c r="Q30" s="171">
        <v>0.7</v>
      </c>
      <c r="R30" s="172">
        <v>100</v>
      </c>
      <c r="S30" s="172">
        <v>0</v>
      </c>
      <c r="T30" s="172">
        <v>0</v>
      </c>
      <c r="U30" s="172">
        <v>0</v>
      </c>
    </row>
    <row r="31" spans="1:21" s="173" customFormat="1" ht="35.25" customHeight="1" x14ac:dyDescent="0.2">
      <c r="A31" s="279" t="s">
        <v>642</v>
      </c>
      <c r="B31" s="279" t="s">
        <v>643</v>
      </c>
      <c r="C31" s="165" t="s">
        <v>286</v>
      </c>
      <c r="D31" s="166">
        <v>2</v>
      </c>
      <c r="E31" s="167">
        <v>44531</v>
      </c>
      <c r="F31" s="168" t="s">
        <v>280</v>
      </c>
      <c r="G31" s="169">
        <v>44532</v>
      </c>
      <c r="H31" s="170">
        <v>2.9</v>
      </c>
      <c r="I31" s="170">
        <v>0</v>
      </c>
      <c r="J31" s="170">
        <v>1.2</v>
      </c>
      <c r="K31" s="166">
        <v>67</v>
      </c>
      <c r="L31" s="166">
        <v>60</v>
      </c>
      <c r="M31" s="166">
        <v>2</v>
      </c>
      <c r="N31" s="266" t="s">
        <v>641</v>
      </c>
      <c r="O31" s="267" t="s">
        <v>280</v>
      </c>
      <c r="P31" s="268" t="s">
        <v>644</v>
      </c>
      <c r="Q31" s="171">
        <v>7.4</v>
      </c>
      <c r="R31" s="172">
        <v>100</v>
      </c>
      <c r="S31" s="172">
        <v>0</v>
      </c>
      <c r="T31" s="172">
        <v>0</v>
      </c>
      <c r="U31" s="172">
        <v>0</v>
      </c>
    </row>
    <row r="32" spans="1:21" s="173" customFormat="1" ht="35.25" customHeight="1" x14ac:dyDescent="0.2">
      <c r="A32" s="279" t="s">
        <v>645</v>
      </c>
      <c r="B32" s="279" t="s">
        <v>646</v>
      </c>
      <c r="C32" s="165" t="s">
        <v>286</v>
      </c>
      <c r="D32" s="166">
        <v>2</v>
      </c>
      <c r="E32" s="167">
        <v>44529</v>
      </c>
      <c r="F32" s="168" t="s">
        <v>280</v>
      </c>
      <c r="G32" s="169">
        <v>44530</v>
      </c>
      <c r="H32" s="170">
        <v>2.7</v>
      </c>
      <c r="I32" s="170">
        <v>0</v>
      </c>
      <c r="J32" s="170">
        <v>1.2</v>
      </c>
      <c r="K32" s="166">
        <v>67</v>
      </c>
      <c r="L32" s="166">
        <v>60</v>
      </c>
      <c r="M32" s="166">
        <v>2</v>
      </c>
      <c r="N32" s="266" t="s">
        <v>647</v>
      </c>
      <c r="O32" s="267" t="s">
        <v>280</v>
      </c>
      <c r="P32" s="268" t="s">
        <v>644</v>
      </c>
      <c r="Q32" s="171">
        <v>5.0999999999999996</v>
      </c>
      <c r="R32" s="172">
        <v>99.59349593495935</v>
      </c>
      <c r="S32" s="172">
        <v>0</v>
      </c>
      <c r="T32" s="172">
        <v>0</v>
      </c>
      <c r="U32" s="172">
        <v>0.40650406504065045</v>
      </c>
    </row>
    <row r="33" spans="1:21" s="173" customFormat="1" ht="35.25" customHeight="1" x14ac:dyDescent="0.2">
      <c r="A33" s="279" t="s">
        <v>648</v>
      </c>
      <c r="B33" s="279" t="s">
        <v>649</v>
      </c>
      <c r="C33" s="165" t="s">
        <v>286</v>
      </c>
      <c r="D33" s="166">
        <v>4</v>
      </c>
      <c r="E33" s="167">
        <v>44529</v>
      </c>
      <c r="F33" s="168" t="s">
        <v>280</v>
      </c>
      <c r="G33" s="169">
        <v>44530</v>
      </c>
      <c r="H33" s="170">
        <v>5.0999999999999996</v>
      </c>
      <c r="I33" s="170">
        <v>0</v>
      </c>
      <c r="J33" s="170">
        <v>1.2</v>
      </c>
      <c r="K33" s="166">
        <v>62</v>
      </c>
      <c r="L33" s="166">
        <v>55</v>
      </c>
      <c r="M33" s="166">
        <v>2</v>
      </c>
      <c r="N33" s="266" t="s">
        <v>650</v>
      </c>
      <c r="O33" s="267" t="s">
        <v>280</v>
      </c>
      <c r="P33" s="268" t="s">
        <v>651</v>
      </c>
      <c r="Q33" s="171">
        <v>0.9</v>
      </c>
      <c r="R33" s="172">
        <v>100</v>
      </c>
      <c r="S33" s="172">
        <v>0</v>
      </c>
      <c r="T33" s="172">
        <v>0</v>
      </c>
      <c r="U33" s="172">
        <v>0</v>
      </c>
    </row>
    <row r="34" spans="1:21" s="173" customFormat="1" ht="35.25" customHeight="1" x14ac:dyDescent="0.2">
      <c r="A34" s="279" t="s">
        <v>648</v>
      </c>
      <c r="B34" s="279" t="s">
        <v>652</v>
      </c>
      <c r="C34" s="165" t="s">
        <v>286</v>
      </c>
      <c r="D34" s="166">
        <v>2</v>
      </c>
      <c r="E34" s="167">
        <v>44531</v>
      </c>
      <c r="F34" s="168" t="s">
        <v>280</v>
      </c>
      <c r="G34" s="169">
        <v>44532</v>
      </c>
      <c r="H34" s="170">
        <v>6</v>
      </c>
      <c r="I34" s="170">
        <v>0</v>
      </c>
      <c r="J34" s="170">
        <v>1.2</v>
      </c>
      <c r="K34" s="166">
        <v>63</v>
      </c>
      <c r="L34" s="166">
        <v>57</v>
      </c>
      <c r="M34" s="166">
        <v>2</v>
      </c>
      <c r="N34" s="266" t="s">
        <v>651</v>
      </c>
      <c r="O34" s="267" t="s">
        <v>280</v>
      </c>
      <c r="P34" s="268" t="s">
        <v>653</v>
      </c>
      <c r="Q34" s="171">
        <v>3.3</v>
      </c>
      <c r="R34" s="172">
        <v>100</v>
      </c>
      <c r="S34" s="172">
        <v>0</v>
      </c>
      <c r="T34" s="172">
        <v>0</v>
      </c>
      <c r="U34" s="172">
        <v>0</v>
      </c>
    </row>
    <row r="35" spans="1:21" s="173" customFormat="1" ht="35.25" customHeight="1" x14ac:dyDescent="0.2">
      <c r="A35" s="279" t="s">
        <v>310</v>
      </c>
      <c r="B35" s="279" t="s">
        <v>654</v>
      </c>
      <c r="C35" s="165" t="s">
        <v>279</v>
      </c>
      <c r="D35" s="166">
        <v>4</v>
      </c>
      <c r="E35" s="167">
        <v>44529</v>
      </c>
      <c r="F35" s="168" t="s">
        <v>280</v>
      </c>
      <c r="G35" s="169">
        <v>44530</v>
      </c>
      <c r="H35" s="170">
        <v>4.3</v>
      </c>
      <c r="I35" s="170">
        <v>0</v>
      </c>
      <c r="J35" s="170">
        <v>1.2</v>
      </c>
      <c r="K35" s="166">
        <v>65</v>
      </c>
      <c r="L35" s="166">
        <v>62</v>
      </c>
      <c r="M35" s="166">
        <v>2</v>
      </c>
      <c r="N35" s="266" t="s">
        <v>655</v>
      </c>
      <c r="O35" s="267" t="s">
        <v>280</v>
      </c>
      <c r="P35" s="268" t="s">
        <v>656</v>
      </c>
      <c r="Q35" s="171">
        <v>0.7</v>
      </c>
      <c r="R35" s="172">
        <v>100</v>
      </c>
      <c r="S35" s="172">
        <v>0</v>
      </c>
      <c r="T35" s="172">
        <v>0</v>
      </c>
      <c r="U35" s="172">
        <v>0</v>
      </c>
    </row>
    <row r="36" spans="1:21" s="173" customFormat="1" ht="35.25" customHeight="1" x14ac:dyDescent="0.2">
      <c r="A36" s="279" t="s">
        <v>657</v>
      </c>
      <c r="B36" s="279" t="s">
        <v>658</v>
      </c>
      <c r="C36" s="165" t="s">
        <v>286</v>
      </c>
      <c r="D36" s="166">
        <v>2</v>
      </c>
      <c r="E36" s="167">
        <v>44531</v>
      </c>
      <c r="F36" s="168" t="s">
        <v>280</v>
      </c>
      <c r="G36" s="169">
        <v>44532</v>
      </c>
      <c r="H36" s="170">
        <v>2.2999999999999998</v>
      </c>
      <c r="I36" s="170">
        <v>0</v>
      </c>
      <c r="J36" s="170">
        <v>1.2</v>
      </c>
      <c r="K36" s="166">
        <v>66</v>
      </c>
      <c r="L36" s="166">
        <v>62</v>
      </c>
      <c r="M36" s="166">
        <v>2</v>
      </c>
      <c r="N36" s="266" t="s">
        <v>624</v>
      </c>
      <c r="O36" s="267" t="s">
        <v>280</v>
      </c>
      <c r="P36" s="268" t="s">
        <v>659</v>
      </c>
      <c r="Q36" s="171">
        <v>1</v>
      </c>
      <c r="R36" s="172">
        <v>93.080724876441508</v>
      </c>
      <c r="S36" s="172">
        <v>1.9769357495881383</v>
      </c>
      <c r="T36" s="172">
        <v>0</v>
      </c>
      <c r="U36" s="172">
        <v>4.9423393739703458</v>
      </c>
    </row>
    <row r="37" spans="1:21" s="173" customFormat="1" ht="35.25" customHeight="1" x14ac:dyDescent="0.2">
      <c r="A37" s="279" t="s">
        <v>660</v>
      </c>
      <c r="B37" s="279" t="s">
        <v>661</v>
      </c>
      <c r="C37" s="165" t="s">
        <v>279</v>
      </c>
      <c r="D37" s="166">
        <v>4</v>
      </c>
      <c r="E37" s="167">
        <v>44529</v>
      </c>
      <c r="F37" s="168" t="s">
        <v>280</v>
      </c>
      <c r="G37" s="169">
        <v>44530</v>
      </c>
      <c r="H37" s="170">
        <v>4.2</v>
      </c>
      <c r="I37" s="170">
        <v>0</v>
      </c>
      <c r="J37" s="170">
        <v>1.2</v>
      </c>
      <c r="K37" s="166">
        <v>66</v>
      </c>
      <c r="L37" s="166">
        <v>62</v>
      </c>
      <c r="M37" s="166">
        <v>2</v>
      </c>
      <c r="N37" s="266" t="s">
        <v>662</v>
      </c>
      <c r="O37" s="267" t="s">
        <v>280</v>
      </c>
      <c r="P37" s="268" t="s">
        <v>317</v>
      </c>
      <c r="Q37" s="171">
        <v>2.2000000000000002</v>
      </c>
      <c r="R37" s="172">
        <v>100</v>
      </c>
      <c r="S37" s="172">
        <v>0</v>
      </c>
      <c r="T37" s="172">
        <v>0</v>
      </c>
      <c r="U37" s="172">
        <v>0</v>
      </c>
    </row>
    <row r="38" spans="1:21" s="173" customFormat="1" ht="35.25" customHeight="1" x14ac:dyDescent="0.2">
      <c r="A38" s="279" t="s">
        <v>663</v>
      </c>
      <c r="B38" s="279" t="s">
        <v>664</v>
      </c>
      <c r="C38" s="165" t="s">
        <v>279</v>
      </c>
      <c r="D38" s="166">
        <v>2</v>
      </c>
      <c r="E38" s="167">
        <v>44529</v>
      </c>
      <c r="F38" s="168" t="s">
        <v>280</v>
      </c>
      <c r="G38" s="169">
        <v>44530</v>
      </c>
      <c r="H38" s="170">
        <v>0.9</v>
      </c>
      <c r="I38" s="170">
        <v>0</v>
      </c>
      <c r="J38" s="170">
        <v>1.2</v>
      </c>
      <c r="K38" s="166">
        <v>69</v>
      </c>
      <c r="L38" s="166">
        <v>65</v>
      </c>
      <c r="M38" s="166">
        <v>2</v>
      </c>
      <c r="N38" s="266" t="s">
        <v>629</v>
      </c>
      <c r="O38" s="267" t="s">
        <v>280</v>
      </c>
      <c r="P38" s="268" t="s">
        <v>665</v>
      </c>
      <c r="Q38" s="171">
        <v>2.7</v>
      </c>
      <c r="R38" s="172">
        <v>83.870967741935488</v>
      </c>
      <c r="S38" s="172">
        <v>11.981566820276496</v>
      </c>
      <c r="T38" s="172">
        <v>0</v>
      </c>
      <c r="U38" s="172">
        <v>4.1474654377880187</v>
      </c>
    </row>
    <row r="39" spans="1:21" s="173" customFormat="1" ht="35.25" customHeight="1" x14ac:dyDescent="0.2">
      <c r="A39" s="279" t="s">
        <v>663</v>
      </c>
      <c r="B39" s="279" t="s">
        <v>666</v>
      </c>
      <c r="C39" s="165" t="s">
        <v>286</v>
      </c>
      <c r="D39" s="166">
        <v>2</v>
      </c>
      <c r="E39" s="167">
        <v>44531</v>
      </c>
      <c r="F39" s="168" t="s">
        <v>280</v>
      </c>
      <c r="G39" s="169">
        <v>44532</v>
      </c>
      <c r="H39" s="170">
        <v>6.6</v>
      </c>
      <c r="I39" s="170">
        <v>0</v>
      </c>
      <c r="J39" s="170">
        <v>1.2</v>
      </c>
      <c r="K39" s="166">
        <v>68</v>
      </c>
      <c r="L39" s="166">
        <v>64</v>
      </c>
      <c r="M39" s="166">
        <v>2</v>
      </c>
      <c r="N39" s="266" t="s">
        <v>665</v>
      </c>
      <c r="O39" s="267" t="s">
        <v>280</v>
      </c>
      <c r="P39" s="268" t="s">
        <v>666</v>
      </c>
      <c r="Q39" s="171">
        <v>0.4</v>
      </c>
      <c r="R39" s="172">
        <v>59.259259259259252</v>
      </c>
      <c r="S39" s="172">
        <v>0</v>
      </c>
      <c r="T39" s="172">
        <v>0</v>
      </c>
      <c r="U39" s="172">
        <v>40.74074074074074</v>
      </c>
    </row>
    <row r="40" spans="1:21" s="173" customFormat="1" ht="35.25" customHeight="1" x14ac:dyDescent="0.2">
      <c r="A40" s="279" t="s">
        <v>663</v>
      </c>
      <c r="B40" s="279" t="s">
        <v>667</v>
      </c>
      <c r="C40" s="165" t="s">
        <v>286</v>
      </c>
      <c r="D40" s="166">
        <v>2</v>
      </c>
      <c r="E40" s="167">
        <v>44531</v>
      </c>
      <c r="F40" s="168" t="s">
        <v>280</v>
      </c>
      <c r="G40" s="169">
        <v>44532</v>
      </c>
      <c r="H40" s="170">
        <v>5.8</v>
      </c>
      <c r="I40" s="170">
        <v>0</v>
      </c>
      <c r="J40" s="170">
        <v>1.2</v>
      </c>
      <c r="K40" s="166">
        <v>67</v>
      </c>
      <c r="L40" s="166">
        <v>64</v>
      </c>
      <c r="M40" s="166">
        <v>2</v>
      </c>
      <c r="N40" s="266" t="s">
        <v>666</v>
      </c>
      <c r="O40" s="267" t="s">
        <v>280</v>
      </c>
      <c r="P40" s="268" t="s">
        <v>668</v>
      </c>
      <c r="Q40" s="171">
        <v>1.4</v>
      </c>
      <c r="R40" s="172">
        <v>73.866090712742988</v>
      </c>
      <c r="S40" s="172">
        <v>11.23110151187905</v>
      </c>
      <c r="T40" s="172">
        <v>0</v>
      </c>
      <c r="U40" s="172">
        <v>14.902807775377969</v>
      </c>
    </row>
    <row r="41" spans="1:21" s="173" customFormat="1" ht="35.25" customHeight="1" x14ac:dyDescent="0.2">
      <c r="A41" s="279" t="s">
        <v>669</v>
      </c>
      <c r="B41" s="279" t="s">
        <v>670</v>
      </c>
      <c r="C41" s="165" t="s">
        <v>286</v>
      </c>
      <c r="D41" s="166">
        <v>4</v>
      </c>
      <c r="E41" s="167">
        <v>44531</v>
      </c>
      <c r="F41" s="168" t="s">
        <v>280</v>
      </c>
      <c r="G41" s="169">
        <v>44532</v>
      </c>
      <c r="H41" s="170">
        <v>2.4</v>
      </c>
      <c r="I41" s="170">
        <v>0</v>
      </c>
      <c r="J41" s="170">
        <v>1.2</v>
      </c>
      <c r="K41" s="166">
        <v>69</v>
      </c>
      <c r="L41" s="166">
        <v>65</v>
      </c>
      <c r="M41" s="166">
        <v>2</v>
      </c>
      <c r="N41" s="266" t="s">
        <v>668</v>
      </c>
      <c r="O41" s="267" t="s">
        <v>280</v>
      </c>
      <c r="P41" s="268" t="s">
        <v>316</v>
      </c>
      <c r="Q41" s="171">
        <v>0.7</v>
      </c>
      <c r="R41" s="172">
        <v>100</v>
      </c>
      <c r="S41" s="172">
        <v>0</v>
      </c>
      <c r="T41" s="172">
        <v>0</v>
      </c>
      <c r="U41" s="172">
        <v>0</v>
      </c>
    </row>
    <row r="42" spans="1:21" s="173" customFormat="1" ht="35.25" customHeight="1" x14ac:dyDescent="0.2">
      <c r="A42" s="279" t="s">
        <v>671</v>
      </c>
      <c r="B42" s="279" t="s">
        <v>672</v>
      </c>
      <c r="C42" s="165" t="s">
        <v>286</v>
      </c>
      <c r="D42" s="166">
        <v>2</v>
      </c>
      <c r="E42" s="167">
        <v>44531</v>
      </c>
      <c r="F42" s="168" t="s">
        <v>280</v>
      </c>
      <c r="G42" s="169">
        <v>44532</v>
      </c>
      <c r="H42" s="170">
        <v>6</v>
      </c>
      <c r="I42" s="170">
        <v>0</v>
      </c>
      <c r="J42" s="170">
        <v>1.2</v>
      </c>
      <c r="K42" s="166">
        <v>65</v>
      </c>
      <c r="L42" s="166">
        <v>59</v>
      </c>
      <c r="M42" s="166">
        <v>2</v>
      </c>
      <c r="N42" s="266" t="s">
        <v>289</v>
      </c>
      <c r="O42" s="267" t="s">
        <v>280</v>
      </c>
      <c r="P42" s="268" t="s">
        <v>673</v>
      </c>
      <c r="Q42" s="171">
        <v>1.8</v>
      </c>
      <c r="R42" s="172">
        <v>96.247654784240154</v>
      </c>
      <c r="S42" s="172">
        <v>0</v>
      </c>
      <c r="T42" s="172">
        <v>0</v>
      </c>
      <c r="U42" s="172">
        <v>3.75234521575985</v>
      </c>
    </row>
    <row r="43" spans="1:21" s="173" customFormat="1" ht="35.25" customHeight="1" x14ac:dyDescent="0.2">
      <c r="A43" s="279" t="s">
        <v>671</v>
      </c>
      <c r="B43" s="279" t="s">
        <v>673</v>
      </c>
      <c r="C43" s="165" t="s">
        <v>286</v>
      </c>
      <c r="D43" s="166">
        <v>2</v>
      </c>
      <c r="E43" s="167">
        <v>44531</v>
      </c>
      <c r="F43" s="168" t="s">
        <v>280</v>
      </c>
      <c r="G43" s="169">
        <v>44532</v>
      </c>
      <c r="H43" s="170">
        <v>6</v>
      </c>
      <c r="I43" s="170">
        <v>0</v>
      </c>
      <c r="J43" s="170">
        <v>1.2</v>
      </c>
      <c r="K43" s="166">
        <v>61</v>
      </c>
      <c r="L43" s="166">
        <v>55</v>
      </c>
      <c r="M43" s="166">
        <v>2</v>
      </c>
      <c r="N43" s="266" t="s">
        <v>673</v>
      </c>
      <c r="O43" s="267" t="s">
        <v>280</v>
      </c>
      <c r="P43" s="268" t="s">
        <v>674</v>
      </c>
      <c r="Q43" s="171">
        <v>1.5</v>
      </c>
      <c r="R43" s="172">
        <v>100</v>
      </c>
      <c r="S43" s="172">
        <v>0</v>
      </c>
      <c r="T43" s="172">
        <v>0</v>
      </c>
      <c r="U43" s="172">
        <v>0</v>
      </c>
    </row>
    <row r="44" spans="1:21" s="173" customFormat="1" ht="35.25" customHeight="1" x14ac:dyDescent="0.2">
      <c r="A44" s="279" t="s">
        <v>671</v>
      </c>
      <c r="B44" s="279" t="s">
        <v>675</v>
      </c>
      <c r="C44" s="165" t="s">
        <v>286</v>
      </c>
      <c r="D44" s="166">
        <v>2</v>
      </c>
      <c r="E44" s="167">
        <v>44531</v>
      </c>
      <c r="F44" s="168" t="s">
        <v>280</v>
      </c>
      <c r="G44" s="169">
        <v>44532</v>
      </c>
      <c r="H44" s="170">
        <v>4.5999999999999996</v>
      </c>
      <c r="I44" s="170">
        <v>0</v>
      </c>
      <c r="J44" s="170">
        <v>1.2</v>
      </c>
      <c r="K44" s="166">
        <v>64</v>
      </c>
      <c r="L44" s="166">
        <v>59</v>
      </c>
      <c r="M44" s="166">
        <v>2</v>
      </c>
      <c r="N44" s="269" t="s">
        <v>674</v>
      </c>
      <c r="O44" s="267" t="s">
        <v>280</v>
      </c>
      <c r="P44" s="268" t="s">
        <v>676</v>
      </c>
      <c r="Q44" s="171">
        <v>2.7</v>
      </c>
      <c r="R44" s="172">
        <v>100</v>
      </c>
      <c r="S44" s="172">
        <v>0</v>
      </c>
      <c r="T44" s="172">
        <v>0</v>
      </c>
      <c r="U44" s="172">
        <v>0</v>
      </c>
    </row>
    <row r="45" spans="1:21" s="173" customFormat="1" ht="35.25" customHeight="1" x14ac:dyDescent="0.2">
      <c r="A45" s="279" t="s">
        <v>671</v>
      </c>
      <c r="B45" s="279" t="s">
        <v>677</v>
      </c>
      <c r="C45" s="165" t="s">
        <v>286</v>
      </c>
      <c r="D45" s="166">
        <v>2</v>
      </c>
      <c r="E45" s="167">
        <v>44529</v>
      </c>
      <c r="F45" s="168" t="s">
        <v>280</v>
      </c>
      <c r="G45" s="169">
        <v>44530</v>
      </c>
      <c r="H45" s="170">
        <v>4.8</v>
      </c>
      <c r="I45" s="170">
        <v>0</v>
      </c>
      <c r="J45" s="170">
        <v>1.2</v>
      </c>
      <c r="K45" s="166">
        <v>67</v>
      </c>
      <c r="L45" s="166">
        <v>62</v>
      </c>
      <c r="M45" s="166">
        <v>2</v>
      </c>
      <c r="N45" s="269" t="s">
        <v>678</v>
      </c>
      <c r="O45" s="267" t="s">
        <v>280</v>
      </c>
      <c r="P45" s="268" t="s">
        <v>679</v>
      </c>
      <c r="Q45" s="171">
        <v>2</v>
      </c>
      <c r="R45" s="172">
        <v>96.330275229357795</v>
      </c>
      <c r="S45" s="172">
        <v>0</v>
      </c>
      <c r="T45" s="172">
        <v>1.834862385321101</v>
      </c>
      <c r="U45" s="172">
        <v>1.834862385321101</v>
      </c>
    </row>
    <row r="46" spans="1:21" s="173" customFormat="1" ht="35.25" customHeight="1" x14ac:dyDescent="0.2">
      <c r="A46" s="279" t="s">
        <v>680</v>
      </c>
      <c r="B46" s="279" t="s">
        <v>681</v>
      </c>
      <c r="C46" s="165" t="s">
        <v>286</v>
      </c>
      <c r="D46" s="166">
        <v>4</v>
      </c>
      <c r="E46" s="167">
        <v>44529</v>
      </c>
      <c r="F46" s="168" t="s">
        <v>280</v>
      </c>
      <c r="G46" s="169">
        <v>44530</v>
      </c>
      <c r="H46" s="170">
        <v>4.2</v>
      </c>
      <c r="I46" s="170">
        <v>0</v>
      </c>
      <c r="J46" s="170">
        <v>1.2</v>
      </c>
      <c r="K46" s="166">
        <v>69</v>
      </c>
      <c r="L46" s="166">
        <v>62</v>
      </c>
      <c r="M46" s="166">
        <v>2</v>
      </c>
      <c r="N46" s="269" t="s">
        <v>682</v>
      </c>
      <c r="O46" s="267" t="s">
        <v>280</v>
      </c>
      <c r="P46" s="268" t="s">
        <v>683</v>
      </c>
      <c r="Q46" s="171">
        <v>1.1000000000000001</v>
      </c>
      <c r="R46" s="172">
        <v>100</v>
      </c>
      <c r="S46" s="172">
        <v>0</v>
      </c>
      <c r="T46" s="172">
        <v>0</v>
      </c>
      <c r="U46" s="172">
        <v>0</v>
      </c>
    </row>
    <row r="47" spans="1:21" s="173" customFormat="1" ht="35.25" customHeight="1" x14ac:dyDescent="0.2">
      <c r="A47" s="279" t="s">
        <v>680</v>
      </c>
      <c r="B47" s="279" t="s">
        <v>684</v>
      </c>
      <c r="C47" s="165" t="s">
        <v>286</v>
      </c>
      <c r="D47" s="166">
        <v>4</v>
      </c>
      <c r="E47" s="167">
        <v>44531</v>
      </c>
      <c r="F47" s="168" t="s">
        <v>280</v>
      </c>
      <c r="G47" s="169">
        <v>44532</v>
      </c>
      <c r="H47" s="170">
        <v>8.8000000000000007</v>
      </c>
      <c r="I47" s="170">
        <v>0</v>
      </c>
      <c r="J47" s="170">
        <v>1.2</v>
      </c>
      <c r="K47" s="166">
        <v>60</v>
      </c>
      <c r="L47" s="166">
        <v>53</v>
      </c>
      <c r="M47" s="166">
        <v>2</v>
      </c>
      <c r="N47" s="269" t="s">
        <v>683</v>
      </c>
      <c r="O47" s="267" t="s">
        <v>280</v>
      </c>
      <c r="P47" s="268" t="s">
        <v>685</v>
      </c>
      <c r="Q47" s="171">
        <v>0.5</v>
      </c>
      <c r="R47" s="172">
        <v>100</v>
      </c>
      <c r="S47" s="172">
        <v>0</v>
      </c>
      <c r="T47" s="172">
        <v>0</v>
      </c>
      <c r="U47" s="172">
        <v>0</v>
      </c>
    </row>
    <row r="48" spans="1:21" s="173" customFormat="1" ht="35.25" customHeight="1" x14ac:dyDescent="0.2">
      <c r="A48" s="279" t="s">
        <v>680</v>
      </c>
      <c r="B48" s="279" t="s">
        <v>686</v>
      </c>
      <c r="C48" s="165" t="s">
        <v>322</v>
      </c>
      <c r="D48" s="166">
        <v>4</v>
      </c>
      <c r="E48" s="167">
        <v>44529</v>
      </c>
      <c r="F48" s="168" t="s">
        <v>280</v>
      </c>
      <c r="G48" s="169">
        <v>44530</v>
      </c>
      <c r="H48" s="170">
        <v>13.6</v>
      </c>
      <c r="I48" s="170">
        <v>0</v>
      </c>
      <c r="J48" s="170">
        <v>1.2</v>
      </c>
      <c r="K48" s="166">
        <v>58</v>
      </c>
      <c r="L48" s="166">
        <v>51</v>
      </c>
      <c r="M48" s="166">
        <v>2</v>
      </c>
      <c r="N48" s="269" t="s">
        <v>685</v>
      </c>
      <c r="O48" s="267" t="s">
        <v>280</v>
      </c>
      <c r="P48" s="268" t="s">
        <v>687</v>
      </c>
      <c r="Q48" s="171">
        <v>0.8</v>
      </c>
      <c r="R48" s="172">
        <v>99.679487179487182</v>
      </c>
      <c r="S48" s="172">
        <v>0</v>
      </c>
      <c r="T48" s="172">
        <v>0.32051282051282048</v>
      </c>
      <c r="U48" s="172">
        <v>0</v>
      </c>
    </row>
    <row r="49" spans="1:21" s="173" customFormat="1" ht="35.25" customHeight="1" x14ac:dyDescent="0.2">
      <c r="A49" s="279" t="s">
        <v>680</v>
      </c>
      <c r="B49" s="279" t="s">
        <v>688</v>
      </c>
      <c r="C49" s="165" t="s">
        <v>286</v>
      </c>
      <c r="D49" s="166">
        <v>4</v>
      </c>
      <c r="E49" s="167">
        <v>44531</v>
      </c>
      <c r="F49" s="175" t="s">
        <v>280</v>
      </c>
      <c r="G49" s="175">
        <v>44532</v>
      </c>
      <c r="H49" s="170">
        <v>10.9</v>
      </c>
      <c r="I49" s="170">
        <v>0</v>
      </c>
      <c r="J49" s="170">
        <v>1.2</v>
      </c>
      <c r="K49" s="166">
        <v>63</v>
      </c>
      <c r="L49" s="166">
        <v>55</v>
      </c>
      <c r="M49" s="166">
        <v>2</v>
      </c>
      <c r="N49" s="272" t="s">
        <v>687</v>
      </c>
      <c r="O49" s="267" t="s">
        <v>280</v>
      </c>
      <c r="P49" s="273" t="s">
        <v>689</v>
      </c>
      <c r="Q49" s="174">
        <v>1.4</v>
      </c>
      <c r="R49" s="171">
        <v>100</v>
      </c>
      <c r="S49" s="171">
        <v>0</v>
      </c>
      <c r="T49" s="171">
        <v>0</v>
      </c>
      <c r="U49" s="171">
        <v>0</v>
      </c>
    </row>
    <row r="50" spans="1:21" s="173" customFormat="1" ht="35.25" customHeight="1" x14ac:dyDescent="0.2">
      <c r="A50" s="279" t="s">
        <v>690</v>
      </c>
      <c r="B50" s="279" t="s">
        <v>691</v>
      </c>
      <c r="C50" s="166" t="s">
        <v>286</v>
      </c>
      <c r="D50" s="166">
        <v>2</v>
      </c>
      <c r="E50" s="167">
        <v>44525</v>
      </c>
      <c r="F50" s="175" t="s">
        <v>280</v>
      </c>
      <c r="G50" s="175">
        <v>44526</v>
      </c>
      <c r="H50" s="176">
        <v>8.5</v>
      </c>
      <c r="I50" s="176">
        <v>0</v>
      </c>
      <c r="J50" s="176">
        <v>1.6</v>
      </c>
      <c r="K50" s="166">
        <v>60</v>
      </c>
      <c r="L50" s="166">
        <v>53</v>
      </c>
      <c r="M50" s="166">
        <v>2</v>
      </c>
      <c r="N50" s="272" t="s">
        <v>692</v>
      </c>
      <c r="O50" s="267" t="s">
        <v>280</v>
      </c>
      <c r="P50" s="274" t="s">
        <v>693</v>
      </c>
      <c r="Q50" s="174">
        <v>0.8</v>
      </c>
      <c r="R50" s="171">
        <v>100</v>
      </c>
      <c r="S50" s="171">
        <v>0</v>
      </c>
      <c r="T50" s="171">
        <v>0</v>
      </c>
      <c r="U50" s="171">
        <v>0</v>
      </c>
    </row>
    <row r="51" spans="1:21" s="173" customFormat="1" ht="35.25" customHeight="1" x14ac:dyDescent="0.2">
      <c r="A51" s="279" t="s">
        <v>290</v>
      </c>
      <c r="B51" s="279" t="s">
        <v>694</v>
      </c>
      <c r="C51" s="165" t="s">
        <v>286</v>
      </c>
      <c r="D51" s="166">
        <v>2</v>
      </c>
      <c r="E51" s="167">
        <v>44525</v>
      </c>
      <c r="F51" s="175" t="s">
        <v>280</v>
      </c>
      <c r="G51" s="175">
        <v>44526</v>
      </c>
      <c r="H51" s="170">
        <v>2.6</v>
      </c>
      <c r="I51" s="170">
        <v>0</v>
      </c>
      <c r="J51" s="170">
        <v>1.2</v>
      </c>
      <c r="K51" s="166">
        <v>70</v>
      </c>
      <c r="L51" s="166">
        <v>63</v>
      </c>
      <c r="M51" s="166">
        <v>2</v>
      </c>
      <c r="N51" s="272" t="s">
        <v>695</v>
      </c>
      <c r="O51" s="267" t="s">
        <v>280</v>
      </c>
      <c r="P51" s="273" t="s">
        <v>696</v>
      </c>
      <c r="Q51" s="174">
        <v>5.5</v>
      </c>
      <c r="R51" s="171">
        <v>100</v>
      </c>
      <c r="S51" s="171">
        <v>0</v>
      </c>
      <c r="T51" s="171">
        <v>0</v>
      </c>
      <c r="U51" s="171">
        <v>0</v>
      </c>
    </row>
    <row r="52" spans="1:21" s="173" customFormat="1" ht="35.25" customHeight="1" x14ac:dyDescent="0.2">
      <c r="A52" s="279" t="s">
        <v>697</v>
      </c>
      <c r="B52" s="279" t="s">
        <v>698</v>
      </c>
      <c r="C52" s="166" t="s">
        <v>286</v>
      </c>
      <c r="D52" s="166">
        <v>2</v>
      </c>
      <c r="E52" s="167">
        <v>44525</v>
      </c>
      <c r="F52" s="175" t="s">
        <v>280</v>
      </c>
      <c r="G52" s="169">
        <v>44526</v>
      </c>
      <c r="H52" s="176">
        <v>4.0999999999999996</v>
      </c>
      <c r="I52" s="176">
        <v>0</v>
      </c>
      <c r="J52" s="176">
        <v>1.2</v>
      </c>
      <c r="K52" s="166">
        <v>68</v>
      </c>
      <c r="L52" s="166">
        <v>61</v>
      </c>
      <c r="M52" s="166">
        <v>2</v>
      </c>
      <c r="N52" s="266" t="s">
        <v>699</v>
      </c>
      <c r="O52" s="267" t="s">
        <v>280</v>
      </c>
      <c r="P52" s="268" t="s">
        <v>700</v>
      </c>
      <c r="Q52" s="171">
        <v>3.2</v>
      </c>
      <c r="R52" s="171">
        <v>100</v>
      </c>
      <c r="S52" s="171">
        <v>0</v>
      </c>
      <c r="T52" s="171">
        <v>0</v>
      </c>
      <c r="U52" s="171">
        <v>0</v>
      </c>
    </row>
    <row r="53" spans="1:21" s="173" customFormat="1" ht="35.25" customHeight="1" x14ac:dyDescent="0.2">
      <c r="A53" s="279" t="s">
        <v>1132</v>
      </c>
      <c r="B53" s="279" t="s">
        <v>701</v>
      </c>
      <c r="C53" s="166" t="s">
        <v>286</v>
      </c>
      <c r="D53" s="166">
        <v>2</v>
      </c>
      <c r="E53" s="167">
        <v>44525</v>
      </c>
      <c r="F53" s="175" t="s">
        <v>280</v>
      </c>
      <c r="G53" s="169">
        <v>44526</v>
      </c>
      <c r="H53" s="170">
        <v>0</v>
      </c>
      <c r="I53" s="170">
        <v>0</v>
      </c>
      <c r="J53" s="170">
        <v>1.2</v>
      </c>
      <c r="K53" s="166">
        <v>62</v>
      </c>
      <c r="L53" s="166">
        <v>53</v>
      </c>
      <c r="M53" s="166">
        <v>2</v>
      </c>
      <c r="N53" s="266" t="s">
        <v>702</v>
      </c>
      <c r="O53" s="267" t="s">
        <v>280</v>
      </c>
      <c r="P53" s="268" t="s">
        <v>703</v>
      </c>
      <c r="Q53" s="171">
        <v>1.6</v>
      </c>
      <c r="R53" s="171">
        <v>100</v>
      </c>
      <c r="S53" s="171">
        <v>0</v>
      </c>
      <c r="T53" s="171">
        <v>0</v>
      </c>
      <c r="U53" s="171">
        <v>0</v>
      </c>
    </row>
    <row r="54" spans="1:21" s="173" customFormat="1" ht="35.25" customHeight="1" x14ac:dyDescent="0.2">
      <c r="A54" s="279" t="s">
        <v>278</v>
      </c>
      <c r="B54" s="279" t="s">
        <v>704</v>
      </c>
      <c r="C54" s="166" t="s">
        <v>279</v>
      </c>
      <c r="D54" s="166">
        <v>2</v>
      </c>
      <c r="E54" s="167">
        <v>44545</v>
      </c>
      <c r="F54" s="175" t="s">
        <v>280</v>
      </c>
      <c r="G54" s="169">
        <v>44546</v>
      </c>
      <c r="H54" s="170">
        <v>2.8</v>
      </c>
      <c r="I54" s="170">
        <v>0</v>
      </c>
      <c r="J54" s="170">
        <v>1.2</v>
      </c>
      <c r="K54" s="166">
        <v>67</v>
      </c>
      <c r="L54" s="166">
        <v>67</v>
      </c>
      <c r="M54" s="166">
        <v>2</v>
      </c>
      <c r="N54" s="269" t="s">
        <v>705</v>
      </c>
      <c r="O54" s="267" t="s">
        <v>280</v>
      </c>
      <c r="P54" s="268" t="s">
        <v>706</v>
      </c>
      <c r="Q54" s="171">
        <v>1.7</v>
      </c>
      <c r="R54" s="171">
        <v>89.892473118279568</v>
      </c>
      <c r="S54" s="171">
        <v>10.035842293906811</v>
      </c>
      <c r="T54" s="171">
        <v>0</v>
      </c>
      <c r="U54" s="171">
        <v>7.1684587813620068E-2</v>
      </c>
    </row>
    <row r="55" spans="1:21" s="173" customFormat="1" ht="35.25" customHeight="1" x14ac:dyDescent="0.2">
      <c r="A55" s="279" t="s">
        <v>344</v>
      </c>
      <c r="B55" s="279" t="s">
        <v>707</v>
      </c>
      <c r="C55" s="166" t="s">
        <v>286</v>
      </c>
      <c r="D55" s="166">
        <v>6</v>
      </c>
      <c r="E55" s="167">
        <v>44536</v>
      </c>
      <c r="F55" s="175" t="s">
        <v>280</v>
      </c>
      <c r="G55" s="169">
        <v>44537</v>
      </c>
      <c r="H55" s="170">
        <v>12.5</v>
      </c>
      <c r="I55" s="170">
        <v>8</v>
      </c>
      <c r="J55" s="170">
        <v>1.2</v>
      </c>
      <c r="K55" s="166">
        <v>54</v>
      </c>
      <c r="L55" s="166">
        <v>51</v>
      </c>
      <c r="M55" s="166">
        <v>2</v>
      </c>
      <c r="N55" s="269" t="s">
        <v>708</v>
      </c>
      <c r="O55" s="267" t="s">
        <v>280</v>
      </c>
      <c r="P55" s="268" t="s">
        <v>709</v>
      </c>
      <c r="Q55" s="171">
        <v>1</v>
      </c>
      <c r="R55" s="171">
        <v>100</v>
      </c>
      <c r="S55" s="171">
        <v>0</v>
      </c>
      <c r="T55" s="171">
        <v>0</v>
      </c>
      <c r="U55" s="171">
        <v>0</v>
      </c>
    </row>
    <row r="56" spans="1:21" s="173" customFormat="1" ht="35.25" customHeight="1" x14ac:dyDescent="0.2">
      <c r="A56" s="279" t="s">
        <v>344</v>
      </c>
      <c r="B56" s="279" t="s">
        <v>710</v>
      </c>
      <c r="C56" s="166" t="s">
        <v>279</v>
      </c>
      <c r="D56" s="166">
        <v>6</v>
      </c>
      <c r="E56" s="167">
        <v>44536</v>
      </c>
      <c r="F56" s="175" t="s">
        <v>280</v>
      </c>
      <c r="G56" s="169">
        <v>44537</v>
      </c>
      <c r="H56" s="170">
        <v>8.1999999999999993</v>
      </c>
      <c r="I56" s="170">
        <v>0</v>
      </c>
      <c r="J56" s="170">
        <v>1.2</v>
      </c>
      <c r="K56" s="166">
        <v>62</v>
      </c>
      <c r="L56" s="166">
        <v>58</v>
      </c>
      <c r="M56" s="166">
        <v>2</v>
      </c>
      <c r="N56" s="269" t="s">
        <v>711</v>
      </c>
      <c r="O56" s="267" t="s">
        <v>280</v>
      </c>
      <c r="P56" s="268" t="s">
        <v>712</v>
      </c>
      <c r="Q56" s="171">
        <v>2</v>
      </c>
      <c r="R56" s="171">
        <v>95.319812792511698</v>
      </c>
      <c r="S56" s="171">
        <v>0.702028081123245</v>
      </c>
      <c r="T56" s="171">
        <v>0</v>
      </c>
      <c r="U56" s="171">
        <v>3.9781591263650542</v>
      </c>
    </row>
    <row r="57" spans="1:21" s="173" customFormat="1" ht="35.25" customHeight="1" x14ac:dyDescent="0.2">
      <c r="A57" s="279" t="s">
        <v>321</v>
      </c>
      <c r="B57" s="279" t="s">
        <v>713</v>
      </c>
      <c r="C57" s="166" t="s">
        <v>322</v>
      </c>
      <c r="D57" s="166">
        <v>4</v>
      </c>
      <c r="E57" s="178">
        <v>44536</v>
      </c>
      <c r="F57" s="175" t="s">
        <v>280</v>
      </c>
      <c r="G57" s="169">
        <v>44537</v>
      </c>
      <c r="H57" s="170">
        <v>17.899999999999999</v>
      </c>
      <c r="I57" s="170">
        <v>0</v>
      </c>
      <c r="J57" s="170">
        <v>1.2</v>
      </c>
      <c r="K57" s="166">
        <v>54</v>
      </c>
      <c r="L57" s="166">
        <v>49</v>
      </c>
      <c r="M57" s="166">
        <v>2</v>
      </c>
      <c r="N57" s="269" t="s">
        <v>323</v>
      </c>
      <c r="O57" s="267" t="s">
        <v>280</v>
      </c>
      <c r="P57" s="268" t="s">
        <v>709</v>
      </c>
      <c r="Q57" s="171">
        <v>2.1</v>
      </c>
      <c r="R57" s="171">
        <v>99.028571428571439</v>
      </c>
      <c r="S57" s="171">
        <v>5.7142857142857148E-2</v>
      </c>
      <c r="T57" s="171">
        <v>0</v>
      </c>
      <c r="U57" s="171">
        <v>0.91428571428571437</v>
      </c>
    </row>
    <row r="58" spans="1:21" s="173" customFormat="1" ht="35.25" customHeight="1" x14ac:dyDescent="0.2">
      <c r="A58" s="279" t="s">
        <v>1133</v>
      </c>
      <c r="B58" s="279" t="s">
        <v>714</v>
      </c>
      <c r="C58" s="166" t="s">
        <v>279</v>
      </c>
      <c r="D58" s="166">
        <v>3</v>
      </c>
      <c r="E58" s="167">
        <v>44545</v>
      </c>
      <c r="F58" s="175" t="s">
        <v>280</v>
      </c>
      <c r="G58" s="169">
        <v>44546</v>
      </c>
      <c r="H58" s="170">
        <v>3.1</v>
      </c>
      <c r="I58" s="170">
        <v>0</v>
      </c>
      <c r="J58" s="170">
        <v>1.2</v>
      </c>
      <c r="K58" s="166">
        <v>70</v>
      </c>
      <c r="L58" s="166">
        <v>69</v>
      </c>
      <c r="M58" s="166">
        <v>2</v>
      </c>
      <c r="N58" s="269" t="s">
        <v>715</v>
      </c>
      <c r="O58" s="267" t="s">
        <v>280</v>
      </c>
      <c r="P58" s="275" t="s">
        <v>716</v>
      </c>
      <c r="Q58" s="171">
        <v>0.9</v>
      </c>
      <c r="R58" s="171">
        <v>79.899856938483552</v>
      </c>
      <c r="S58" s="171">
        <v>20.028612303290416</v>
      </c>
      <c r="T58" s="171">
        <v>0</v>
      </c>
      <c r="U58" s="171">
        <v>7.1530758226037189E-2</v>
      </c>
    </row>
    <row r="59" spans="1:21" s="173" customFormat="1" ht="35.25" customHeight="1" x14ac:dyDescent="0.2">
      <c r="A59" s="279" t="s">
        <v>1133</v>
      </c>
      <c r="B59" s="279" t="s">
        <v>717</v>
      </c>
      <c r="C59" s="166" t="s">
        <v>286</v>
      </c>
      <c r="D59" s="166">
        <v>2</v>
      </c>
      <c r="E59" s="167">
        <v>44545</v>
      </c>
      <c r="F59" s="175" t="s">
        <v>280</v>
      </c>
      <c r="G59" s="169">
        <v>44546</v>
      </c>
      <c r="H59" s="170">
        <v>2.7</v>
      </c>
      <c r="I59" s="170">
        <v>0</v>
      </c>
      <c r="J59" s="170">
        <v>1.2</v>
      </c>
      <c r="K59" s="166">
        <v>67</v>
      </c>
      <c r="L59" s="166">
        <v>67</v>
      </c>
      <c r="M59" s="166">
        <v>2</v>
      </c>
      <c r="N59" s="266" t="s">
        <v>716</v>
      </c>
      <c r="O59" s="267" t="s">
        <v>280</v>
      </c>
      <c r="P59" s="275" t="s">
        <v>718</v>
      </c>
      <c r="Q59" s="174">
        <v>1.7</v>
      </c>
      <c r="R59" s="171">
        <v>82.524271844660191</v>
      </c>
      <c r="S59" s="171">
        <v>17.475728155339805</v>
      </c>
      <c r="T59" s="171">
        <v>0</v>
      </c>
      <c r="U59" s="171">
        <v>0</v>
      </c>
    </row>
    <row r="60" spans="1:21" s="173" customFormat="1" ht="35.25" customHeight="1" x14ac:dyDescent="0.2">
      <c r="A60" s="279" t="s">
        <v>1134</v>
      </c>
      <c r="B60" s="279" t="s">
        <v>719</v>
      </c>
      <c r="C60" s="166" t="s">
        <v>324</v>
      </c>
      <c r="D60" s="166">
        <v>2</v>
      </c>
      <c r="E60" s="167">
        <v>44545</v>
      </c>
      <c r="F60" s="175" t="s">
        <v>280</v>
      </c>
      <c r="G60" s="169">
        <v>44546</v>
      </c>
      <c r="H60" s="170">
        <v>3.6</v>
      </c>
      <c r="I60" s="170">
        <v>0</v>
      </c>
      <c r="J60" s="170">
        <v>1.2</v>
      </c>
      <c r="K60" s="166">
        <v>68</v>
      </c>
      <c r="L60" s="166">
        <v>69</v>
      </c>
      <c r="M60" s="166">
        <v>2</v>
      </c>
      <c r="N60" s="266" t="s">
        <v>325</v>
      </c>
      <c r="O60" s="267" t="s">
        <v>280</v>
      </c>
      <c r="P60" s="275" t="s">
        <v>720</v>
      </c>
      <c r="Q60" s="174">
        <v>3.1</v>
      </c>
      <c r="R60" s="171">
        <v>84.235294117647058</v>
      </c>
      <c r="S60" s="171">
        <v>15.176470588235293</v>
      </c>
      <c r="T60" s="171">
        <v>0</v>
      </c>
      <c r="U60" s="171">
        <v>0.58823529411764708</v>
      </c>
    </row>
    <row r="61" spans="1:21" s="173" customFormat="1" ht="35.25" customHeight="1" x14ac:dyDescent="0.2">
      <c r="A61" s="279" t="s">
        <v>721</v>
      </c>
      <c r="B61" s="279" t="s">
        <v>722</v>
      </c>
      <c r="C61" s="166" t="s">
        <v>286</v>
      </c>
      <c r="D61" s="166">
        <v>4</v>
      </c>
      <c r="E61" s="167">
        <v>44536</v>
      </c>
      <c r="F61" s="175" t="s">
        <v>280</v>
      </c>
      <c r="G61" s="169">
        <v>44537</v>
      </c>
      <c r="H61" s="170">
        <v>3.5</v>
      </c>
      <c r="I61" s="170">
        <v>0</v>
      </c>
      <c r="J61" s="170">
        <v>1.2</v>
      </c>
      <c r="K61" s="166">
        <v>70</v>
      </c>
      <c r="L61" s="166">
        <v>69</v>
      </c>
      <c r="M61" s="166">
        <v>2</v>
      </c>
      <c r="N61" s="266" t="s">
        <v>723</v>
      </c>
      <c r="O61" s="267" t="s">
        <v>280</v>
      </c>
      <c r="P61" s="275" t="s">
        <v>724</v>
      </c>
      <c r="Q61" s="174">
        <v>1.7</v>
      </c>
      <c r="R61" s="171">
        <v>75.683890577507597</v>
      </c>
      <c r="S61" s="171">
        <v>24.012158054711247</v>
      </c>
      <c r="T61" s="171">
        <v>0</v>
      </c>
      <c r="U61" s="171">
        <v>0.303951367781155</v>
      </c>
    </row>
    <row r="62" spans="1:21" s="173" customFormat="1" ht="35.25" customHeight="1" x14ac:dyDescent="0.2">
      <c r="A62" s="279" t="s">
        <v>278</v>
      </c>
      <c r="B62" s="279" t="s">
        <v>329</v>
      </c>
      <c r="C62" s="166" t="s">
        <v>279</v>
      </c>
      <c r="D62" s="166">
        <v>2</v>
      </c>
      <c r="E62" s="167">
        <v>44383</v>
      </c>
      <c r="F62" s="175" t="s">
        <v>280</v>
      </c>
      <c r="G62" s="169">
        <v>44384</v>
      </c>
      <c r="H62" s="170">
        <v>3.6</v>
      </c>
      <c r="I62" s="170">
        <v>0</v>
      </c>
      <c r="J62" s="170">
        <v>1.2</v>
      </c>
      <c r="K62" s="166">
        <v>66</v>
      </c>
      <c r="L62" s="166">
        <v>66</v>
      </c>
      <c r="M62" s="166">
        <v>2</v>
      </c>
      <c r="N62" s="266" t="s">
        <v>725</v>
      </c>
      <c r="O62" s="267" t="s">
        <v>280</v>
      </c>
      <c r="P62" s="275" t="s">
        <v>330</v>
      </c>
      <c r="Q62" s="174">
        <v>6</v>
      </c>
      <c r="R62" s="171">
        <v>97.331591714872175</v>
      </c>
      <c r="S62" s="171">
        <v>2.4071655159544689</v>
      </c>
      <c r="T62" s="171">
        <v>0.13062138458667663</v>
      </c>
      <c r="U62" s="171">
        <v>0.13062138458667663</v>
      </c>
    </row>
    <row r="63" spans="1:21" s="173" customFormat="1" ht="35.25" customHeight="1" x14ac:dyDescent="0.2">
      <c r="A63" s="279" t="s">
        <v>282</v>
      </c>
      <c r="B63" s="279" t="s">
        <v>326</v>
      </c>
      <c r="C63" s="166" t="s">
        <v>322</v>
      </c>
      <c r="D63" s="166">
        <v>4</v>
      </c>
      <c r="E63" s="167">
        <v>44545</v>
      </c>
      <c r="F63" s="175" t="s">
        <v>280</v>
      </c>
      <c r="G63" s="169">
        <v>44546</v>
      </c>
      <c r="H63" s="170">
        <v>11.5</v>
      </c>
      <c r="I63" s="170">
        <v>0</v>
      </c>
      <c r="J63" s="170">
        <v>1.2</v>
      </c>
      <c r="K63" s="166">
        <v>66</v>
      </c>
      <c r="L63" s="166">
        <v>65</v>
      </c>
      <c r="M63" s="166">
        <v>2</v>
      </c>
      <c r="N63" s="266" t="s">
        <v>327</v>
      </c>
      <c r="O63" s="267" t="s">
        <v>280</v>
      </c>
      <c r="P63" s="275" t="s">
        <v>328</v>
      </c>
      <c r="Q63" s="174">
        <v>2.2000000000000002</v>
      </c>
      <c r="R63" s="171">
        <v>35.333333333333336</v>
      </c>
      <c r="S63" s="171">
        <v>64</v>
      </c>
      <c r="T63" s="171">
        <v>0</v>
      </c>
      <c r="U63" s="171">
        <v>0.66666666666666674</v>
      </c>
    </row>
    <row r="64" spans="1:21" s="173" customFormat="1" ht="35.25" customHeight="1" x14ac:dyDescent="0.2">
      <c r="A64" s="279" t="s">
        <v>292</v>
      </c>
      <c r="B64" s="279" t="s">
        <v>331</v>
      </c>
      <c r="C64" s="166" t="s">
        <v>279</v>
      </c>
      <c r="D64" s="166">
        <v>4</v>
      </c>
      <c r="E64" s="167">
        <v>44377</v>
      </c>
      <c r="F64" s="175" t="s">
        <v>280</v>
      </c>
      <c r="G64" s="169">
        <v>44378</v>
      </c>
      <c r="H64" s="170">
        <v>4.0999999999999996</v>
      </c>
      <c r="I64" s="170">
        <v>0.5</v>
      </c>
      <c r="J64" s="170">
        <v>1.2</v>
      </c>
      <c r="K64" s="166">
        <v>68</v>
      </c>
      <c r="L64" s="166">
        <v>68</v>
      </c>
      <c r="M64" s="166">
        <v>2</v>
      </c>
      <c r="N64" s="269" t="s">
        <v>726</v>
      </c>
      <c r="O64" s="267" t="s">
        <v>280</v>
      </c>
      <c r="P64" s="275" t="s">
        <v>332</v>
      </c>
      <c r="Q64" s="174">
        <v>2.2999999999999998</v>
      </c>
      <c r="R64" s="171">
        <v>61.137440758293835</v>
      </c>
      <c r="S64" s="171">
        <v>27.962085308056871</v>
      </c>
      <c r="T64" s="171">
        <v>0</v>
      </c>
      <c r="U64" s="171">
        <v>10.900473933649289</v>
      </c>
    </row>
    <row r="65" spans="1:21" s="173" customFormat="1" ht="35.25" customHeight="1" x14ac:dyDescent="0.2">
      <c r="A65" s="279" t="s">
        <v>333</v>
      </c>
      <c r="B65" s="279" t="s">
        <v>334</v>
      </c>
      <c r="C65" s="166" t="s">
        <v>286</v>
      </c>
      <c r="D65" s="166">
        <v>2</v>
      </c>
      <c r="E65" s="167">
        <v>44390</v>
      </c>
      <c r="F65" s="175" t="s">
        <v>280</v>
      </c>
      <c r="G65" s="169">
        <v>44391</v>
      </c>
      <c r="H65" s="170">
        <v>3.3</v>
      </c>
      <c r="I65" s="170">
        <v>1</v>
      </c>
      <c r="J65" s="170">
        <v>1.2</v>
      </c>
      <c r="K65" s="166">
        <v>69</v>
      </c>
      <c r="L65" s="166">
        <v>69</v>
      </c>
      <c r="M65" s="166">
        <v>2</v>
      </c>
      <c r="N65" s="266" t="s">
        <v>727</v>
      </c>
      <c r="O65" s="267" t="s">
        <v>280</v>
      </c>
      <c r="P65" s="275" t="s">
        <v>336</v>
      </c>
      <c r="Q65" s="174">
        <v>5.7</v>
      </c>
      <c r="R65" s="171">
        <v>77.00831024930747</v>
      </c>
      <c r="S65" s="171">
        <v>22.631578947368421</v>
      </c>
      <c r="T65" s="171">
        <v>0</v>
      </c>
      <c r="U65" s="171">
        <v>0.36011080332409973</v>
      </c>
    </row>
    <row r="66" spans="1:21" s="173" customFormat="1" ht="35.25" customHeight="1" x14ac:dyDescent="0.2">
      <c r="A66" s="279" t="s">
        <v>333</v>
      </c>
      <c r="B66" s="279" t="s">
        <v>337</v>
      </c>
      <c r="C66" s="166" t="s">
        <v>286</v>
      </c>
      <c r="D66" s="166">
        <v>4</v>
      </c>
      <c r="E66" s="167">
        <v>44509</v>
      </c>
      <c r="F66" s="175" t="s">
        <v>280</v>
      </c>
      <c r="G66" s="169">
        <v>44510</v>
      </c>
      <c r="H66" s="170">
        <v>11.5</v>
      </c>
      <c r="I66" s="170">
        <v>0</v>
      </c>
      <c r="J66" s="170">
        <v>1.2</v>
      </c>
      <c r="K66" s="166">
        <v>69</v>
      </c>
      <c r="L66" s="166">
        <v>68</v>
      </c>
      <c r="M66" s="166">
        <v>2</v>
      </c>
      <c r="N66" s="266" t="s">
        <v>336</v>
      </c>
      <c r="O66" s="267" t="s">
        <v>280</v>
      </c>
      <c r="P66" s="275" t="s">
        <v>728</v>
      </c>
      <c r="Q66" s="174">
        <v>1.5</v>
      </c>
      <c r="R66" s="171">
        <v>65.893271461716935</v>
      </c>
      <c r="S66" s="171">
        <v>8.8167053364269137</v>
      </c>
      <c r="T66" s="171">
        <v>0</v>
      </c>
      <c r="U66" s="171">
        <v>25.290023201856147</v>
      </c>
    </row>
    <row r="67" spans="1:21" s="173" customFormat="1" ht="35.25" customHeight="1" x14ac:dyDescent="0.2">
      <c r="A67" s="279" t="s">
        <v>1135</v>
      </c>
      <c r="B67" s="279" t="s">
        <v>338</v>
      </c>
      <c r="C67" s="166" t="s">
        <v>286</v>
      </c>
      <c r="D67" s="166">
        <v>2</v>
      </c>
      <c r="E67" s="167">
        <v>44579</v>
      </c>
      <c r="F67" s="175" t="s">
        <v>280</v>
      </c>
      <c r="G67" s="169">
        <v>44580</v>
      </c>
      <c r="H67" s="170">
        <v>2.7</v>
      </c>
      <c r="I67" s="170">
        <v>0</v>
      </c>
      <c r="J67" s="170">
        <v>1.2</v>
      </c>
      <c r="K67" s="166">
        <v>69</v>
      </c>
      <c r="L67" s="166">
        <v>69</v>
      </c>
      <c r="M67" s="166">
        <v>2</v>
      </c>
      <c r="N67" s="266" t="s">
        <v>729</v>
      </c>
      <c r="O67" s="267" t="s">
        <v>280</v>
      </c>
      <c r="P67" s="275" t="s">
        <v>730</v>
      </c>
      <c r="Q67" s="174">
        <v>5.3000000000000007</v>
      </c>
      <c r="R67" s="171">
        <v>77.594339622641513</v>
      </c>
      <c r="S67" s="171">
        <v>20.047169811320757</v>
      </c>
      <c r="T67" s="171">
        <v>0</v>
      </c>
      <c r="U67" s="171">
        <v>2.358490566037736</v>
      </c>
    </row>
    <row r="68" spans="1:21" s="173" customFormat="1" ht="35.25" customHeight="1" x14ac:dyDescent="0.2">
      <c r="A68" s="279" t="s">
        <v>1134</v>
      </c>
      <c r="B68" s="279" t="s">
        <v>339</v>
      </c>
      <c r="C68" s="166" t="s">
        <v>286</v>
      </c>
      <c r="D68" s="166">
        <v>2</v>
      </c>
      <c r="E68" s="167">
        <v>44495</v>
      </c>
      <c r="F68" s="175" t="s">
        <v>280</v>
      </c>
      <c r="G68" s="169">
        <v>44496</v>
      </c>
      <c r="H68" s="170">
        <v>3.3</v>
      </c>
      <c r="I68" s="170">
        <v>0</v>
      </c>
      <c r="J68" s="170">
        <v>1.2</v>
      </c>
      <c r="K68" s="166">
        <v>69</v>
      </c>
      <c r="L68" s="166">
        <v>67</v>
      </c>
      <c r="M68" s="166">
        <v>2</v>
      </c>
      <c r="N68" s="266" t="s">
        <v>340</v>
      </c>
      <c r="O68" s="267" t="s">
        <v>280</v>
      </c>
      <c r="P68" s="275" t="s">
        <v>341</v>
      </c>
      <c r="Q68" s="174">
        <v>2</v>
      </c>
      <c r="R68" s="171">
        <v>90.488771466314404</v>
      </c>
      <c r="S68" s="171">
        <v>8.9828269484808452</v>
      </c>
      <c r="T68" s="171">
        <v>0.26420079260237783</v>
      </c>
      <c r="U68" s="171">
        <v>0.26420079260237783</v>
      </c>
    </row>
    <row r="69" spans="1:21" s="173" customFormat="1" ht="35.25" customHeight="1" x14ac:dyDescent="0.2">
      <c r="A69" s="279" t="s">
        <v>1136</v>
      </c>
      <c r="B69" s="279" t="s">
        <v>342</v>
      </c>
      <c r="C69" s="165" t="s">
        <v>286</v>
      </c>
      <c r="D69" s="165">
        <v>2</v>
      </c>
      <c r="E69" s="178">
        <v>44474</v>
      </c>
      <c r="F69" s="175" t="s">
        <v>280</v>
      </c>
      <c r="G69" s="169">
        <v>44475</v>
      </c>
      <c r="H69" s="176">
        <v>1.9</v>
      </c>
      <c r="I69" s="176">
        <v>0</v>
      </c>
      <c r="J69" s="176">
        <v>1.2</v>
      </c>
      <c r="K69" s="165">
        <v>71</v>
      </c>
      <c r="L69" s="165">
        <v>70</v>
      </c>
      <c r="M69" s="166">
        <v>2</v>
      </c>
      <c r="N69" s="269" t="s">
        <v>343</v>
      </c>
      <c r="O69" s="267" t="s">
        <v>280</v>
      </c>
      <c r="P69" s="268" t="s">
        <v>731</v>
      </c>
      <c r="Q69" s="171">
        <v>3.9000000000000004</v>
      </c>
      <c r="R69" s="171">
        <v>71.95723684210526</v>
      </c>
      <c r="S69" s="171">
        <v>16.858552631578945</v>
      </c>
      <c r="T69" s="171">
        <v>0</v>
      </c>
      <c r="U69" s="171">
        <v>11.184210526315789</v>
      </c>
    </row>
    <row r="70" spans="1:21" s="173" customFormat="1" ht="35.25" customHeight="1" x14ac:dyDescent="0.2">
      <c r="A70" s="279" t="s">
        <v>344</v>
      </c>
      <c r="B70" s="279" t="s">
        <v>732</v>
      </c>
      <c r="C70" s="165" t="s">
        <v>286</v>
      </c>
      <c r="D70" s="165">
        <v>4</v>
      </c>
      <c r="E70" s="178">
        <v>44377</v>
      </c>
      <c r="F70" s="175" t="s">
        <v>280</v>
      </c>
      <c r="G70" s="169">
        <v>44378</v>
      </c>
      <c r="H70" s="176">
        <v>8.3000000000000007</v>
      </c>
      <c r="I70" s="176">
        <v>0</v>
      </c>
      <c r="J70" s="176">
        <v>1.2</v>
      </c>
      <c r="K70" s="165">
        <v>55</v>
      </c>
      <c r="L70" s="165">
        <v>53</v>
      </c>
      <c r="M70" s="166">
        <v>2</v>
      </c>
      <c r="N70" s="269" t="s">
        <v>733</v>
      </c>
      <c r="O70" s="267" t="s">
        <v>280</v>
      </c>
      <c r="P70" s="268" t="s">
        <v>345</v>
      </c>
      <c r="Q70" s="171">
        <v>2.1</v>
      </c>
      <c r="R70" s="171">
        <v>81.25</v>
      </c>
      <c r="S70" s="171">
        <v>5.570652173913043</v>
      </c>
      <c r="T70" s="171">
        <v>0</v>
      </c>
      <c r="U70" s="171">
        <v>13.179347826086957</v>
      </c>
    </row>
    <row r="71" spans="1:21" s="173" customFormat="1" ht="35.25" customHeight="1" x14ac:dyDescent="0.2">
      <c r="A71" s="279" t="s">
        <v>1135</v>
      </c>
      <c r="B71" s="279" t="s">
        <v>734</v>
      </c>
      <c r="C71" s="165" t="s">
        <v>286</v>
      </c>
      <c r="D71" s="165">
        <v>4</v>
      </c>
      <c r="E71" s="178">
        <v>44390</v>
      </c>
      <c r="F71" s="175" t="s">
        <v>280</v>
      </c>
      <c r="G71" s="169">
        <v>44391</v>
      </c>
      <c r="H71" s="176">
        <v>12.5</v>
      </c>
      <c r="I71" s="176">
        <v>0</v>
      </c>
      <c r="J71" s="176">
        <v>1.2</v>
      </c>
      <c r="K71" s="165">
        <v>67</v>
      </c>
      <c r="L71" s="165">
        <v>66</v>
      </c>
      <c r="M71" s="166">
        <v>2</v>
      </c>
      <c r="N71" s="269" t="s">
        <v>735</v>
      </c>
      <c r="O71" s="267" t="s">
        <v>280</v>
      </c>
      <c r="P71" s="268" t="s">
        <v>736</v>
      </c>
      <c r="Q71" s="171">
        <v>0.5</v>
      </c>
      <c r="R71" s="171">
        <v>100</v>
      </c>
      <c r="S71" s="171">
        <v>0</v>
      </c>
      <c r="T71" s="171">
        <v>0</v>
      </c>
      <c r="U71" s="171">
        <v>0</v>
      </c>
    </row>
    <row r="72" spans="1:21" s="173" customFormat="1" ht="35.25" customHeight="1" x14ac:dyDescent="0.2">
      <c r="A72" s="279" t="s">
        <v>1137</v>
      </c>
      <c r="B72" s="279" t="s">
        <v>737</v>
      </c>
      <c r="C72" s="165" t="s">
        <v>279</v>
      </c>
      <c r="D72" s="166">
        <v>2</v>
      </c>
      <c r="E72" s="167">
        <v>44377</v>
      </c>
      <c r="F72" s="175" t="s">
        <v>280</v>
      </c>
      <c r="G72" s="169">
        <v>44378</v>
      </c>
      <c r="H72" s="170">
        <v>5.6</v>
      </c>
      <c r="I72" s="170">
        <v>0</v>
      </c>
      <c r="J72" s="170">
        <v>1.2</v>
      </c>
      <c r="K72" s="166">
        <v>65</v>
      </c>
      <c r="L72" s="166">
        <v>64</v>
      </c>
      <c r="M72" s="166">
        <v>2</v>
      </c>
      <c r="N72" s="266" t="s">
        <v>738</v>
      </c>
      <c r="O72" s="267" t="s">
        <v>280</v>
      </c>
      <c r="P72" s="268" t="s">
        <v>739</v>
      </c>
      <c r="Q72" s="171">
        <v>0.6</v>
      </c>
      <c r="R72" s="171">
        <v>100</v>
      </c>
      <c r="S72" s="171">
        <v>0</v>
      </c>
      <c r="T72" s="171">
        <v>0</v>
      </c>
      <c r="U72" s="171">
        <v>0</v>
      </c>
    </row>
    <row r="73" spans="1:21" s="173" customFormat="1" ht="35.25" customHeight="1" x14ac:dyDescent="0.2">
      <c r="A73" s="279" t="s">
        <v>1138</v>
      </c>
      <c r="B73" s="279" t="s">
        <v>335</v>
      </c>
      <c r="C73" s="165" t="s">
        <v>279</v>
      </c>
      <c r="D73" s="166">
        <v>2</v>
      </c>
      <c r="E73" s="167">
        <v>44390</v>
      </c>
      <c r="F73" s="175" t="s">
        <v>280</v>
      </c>
      <c r="G73" s="169">
        <v>44391</v>
      </c>
      <c r="H73" s="170">
        <v>1.8</v>
      </c>
      <c r="I73" s="170">
        <v>0</v>
      </c>
      <c r="J73" s="170">
        <v>1.2</v>
      </c>
      <c r="K73" s="166">
        <v>67</v>
      </c>
      <c r="L73" s="166">
        <v>61</v>
      </c>
      <c r="M73" s="166">
        <v>2</v>
      </c>
      <c r="N73" s="266" t="s">
        <v>740</v>
      </c>
      <c r="O73" s="267" t="s">
        <v>280</v>
      </c>
      <c r="P73" s="268" t="s">
        <v>335</v>
      </c>
      <c r="Q73" s="171">
        <v>0.5</v>
      </c>
      <c r="R73" s="171">
        <v>97.012302284710017</v>
      </c>
      <c r="S73" s="171">
        <v>2.9876977152899822</v>
      </c>
      <c r="T73" s="171">
        <v>0</v>
      </c>
      <c r="U73" s="171">
        <v>0</v>
      </c>
    </row>
    <row r="74" spans="1:21" s="173" customFormat="1" ht="35.25" customHeight="1" x14ac:dyDescent="0.2">
      <c r="A74" s="279" t="s">
        <v>405</v>
      </c>
      <c r="B74" s="279" t="s">
        <v>741</v>
      </c>
      <c r="C74" s="165" t="s">
        <v>279</v>
      </c>
      <c r="D74" s="166">
        <v>2</v>
      </c>
      <c r="E74" s="167">
        <v>44600</v>
      </c>
      <c r="F74" s="175" t="s">
        <v>280</v>
      </c>
      <c r="G74" s="169">
        <v>44601</v>
      </c>
      <c r="H74" s="170">
        <v>4.5</v>
      </c>
      <c r="I74" s="170">
        <v>0</v>
      </c>
      <c r="J74" s="170">
        <v>1.2</v>
      </c>
      <c r="K74" s="166">
        <v>63</v>
      </c>
      <c r="L74" s="166">
        <v>54</v>
      </c>
      <c r="M74" s="166">
        <v>2</v>
      </c>
      <c r="N74" s="266" t="s">
        <v>742</v>
      </c>
      <c r="O74" s="267" t="s">
        <v>280</v>
      </c>
      <c r="P74" s="268" t="s">
        <v>743</v>
      </c>
      <c r="Q74" s="174">
        <v>1</v>
      </c>
      <c r="R74" s="171">
        <v>99.019607843137265</v>
      </c>
      <c r="S74" s="171">
        <v>0</v>
      </c>
      <c r="T74" s="171">
        <v>0</v>
      </c>
      <c r="U74" s="171">
        <v>0.98039215686274506</v>
      </c>
    </row>
    <row r="75" spans="1:21" s="173" customFormat="1" ht="35.25" customHeight="1" x14ac:dyDescent="0.2">
      <c r="A75" s="279" t="s">
        <v>1139</v>
      </c>
      <c r="B75" s="279" t="s">
        <v>744</v>
      </c>
      <c r="C75" s="165" t="s">
        <v>286</v>
      </c>
      <c r="D75" s="166">
        <v>2</v>
      </c>
      <c r="E75" s="167">
        <v>44600</v>
      </c>
      <c r="F75" s="175" t="s">
        <v>280</v>
      </c>
      <c r="G75" s="169">
        <v>44601</v>
      </c>
      <c r="H75" s="170">
        <v>4.5</v>
      </c>
      <c r="I75" s="170">
        <v>0</v>
      </c>
      <c r="J75" s="170">
        <v>1.2</v>
      </c>
      <c r="K75" s="166">
        <v>62</v>
      </c>
      <c r="L75" s="166">
        <v>52</v>
      </c>
      <c r="M75" s="166">
        <v>2</v>
      </c>
      <c r="N75" s="266" t="s">
        <v>744</v>
      </c>
      <c r="O75" s="267" t="s">
        <v>280</v>
      </c>
      <c r="P75" s="268" t="s">
        <v>745</v>
      </c>
      <c r="Q75" s="174">
        <v>1.1000000000000001</v>
      </c>
      <c r="R75" s="171">
        <v>100</v>
      </c>
      <c r="S75" s="171">
        <v>0</v>
      </c>
      <c r="T75" s="171">
        <v>0</v>
      </c>
      <c r="U75" s="171">
        <v>0</v>
      </c>
    </row>
    <row r="76" spans="1:21" s="173" customFormat="1" ht="35.25" customHeight="1" x14ac:dyDescent="0.2">
      <c r="A76" s="279" t="s">
        <v>1140</v>
      </c>
      <c r="B76" s="279" t="s">
        <v>746</v>
      </c>
      <c r="C76" s="166" t="s">
        <v>286</v>
      </c>
      <c r="D76" s="166">
        <v>2</v>
      </c>
      <c r="E76" s="167">
        <v>44600</v>
      </c>
      <c r="F76" s="175" t="s">
        <v>280</v>
      </c>
      <c r="G76" s="169">
        <v>44601</v>
      </c>
      <c r="H76" s="176">
        <v>2.9</v>
      </c>
      <c r="I76" s="176">
        <v>0</v>
      </c>
      <c r="J76" s="176">
        <v>1.2</v>
      </c>
      <c r="K76" s="166">
        <v>68</v>
      </c>
      <c r="L76" s="166">
        <v>59</v>
      </c>
      <c r="M76" s="166">
        <v>2</v>
      </c>
      <c r="N76" s="269" t="s">
        <v>747</v>
      </c>
      <c r="O76" s="267" t="s">
        <v>280</v>
      </c>
      <c r="P76" s="268" t="s">
        <v>743</v>
      </c>
      <c r="Q76" s="174">
        <v>19.899999999999999</v>
      </c>
      <c r="R76" s="171">
        <v>91.207815275310836</v>
      </c>
      <c r="S76" s="171">
        <v>0</v>
      </c>
      <c r="T76" s="171">
        <v>8.7033747779751334</v>
      </c>
      <c r="U76" s="171">
        <v>8.8809946714031973E-2</v>
      </c>
    </row>
    <row r="77" spans="1:21" s="173" customFormat="1" ht="35.25" customHeight="1" x14ac:dyDescent="0.2">
      <c r="A77" s="279" t="s">
        <v>748</v>
      </c>
      <c r="B77" s="279" t="s">
        <v>749</v>
      </c>
      <c r="C77" s="166" t="s">
        <v>286</v>
      </c>
      <c r="D77" s="166">
        <v>4</v>
      </c>
      <c r="E77" s="167">
        <v>44609</v>
      </c>
      <c r="F77" s="175" t="s">
        <v>280</v>
      </c>
      <c r="G77" s="169">
        <v>44610</v>
      </c>
      <c r="H77" s="176">
        <v>21</v>
      </c>
      <c r="I77" s="176">
        <v>0</v>
      </c>
      <c r="J77" s="176">
        <v>1.2</v>
      </c>
      <c r="K77" s="166">
        <v>54</v>
      </c>
      <c r="L77" s="166">
        <v>48</v>
      </c>
      <c r="M77" s="166">
        <v>2</v>
      </c>
      <c r="N77" s="269" t="s">
        <v>750</v>
      </c>
      <c r="O77" s="267" t="s">
        <v>280</v>
      </c>
      <c r="P77" s="268" t="s">
        <v>751</v>
      </c>
      <c r="Q77" s="174">
        <v>2.6</v>
      </c>
      <c r="R77" s="171">
        <v>100</v>
      </c>
      <c r="S77" s="171">
        <v>0</v>
      </c>
      <c r="T77" s="171">
        <v>0</v>
      </c>
      <c r="U77" s="171">
        <v>0</v>
      </c>
    </row>
    <row r="78" spans="1:21" s="173" customFormat="1" ht="35.25" customHeight="1" x14ac:dyDescent="0.2">
      <c r="A78" s="279" t="s">
        <v>752</v>
      </c>
      <c r="B78" s="279" t="s">
        <v>751</v>
      </c>
      <c r="C78" s="166" t="s">
        <v>286</v>
      </c>
      <c r="D78" s="166">
        <v>4</v>
      </c>
      <c r="E78" s="167">
        <v>44609</v>
      </c>
      <c r="F78" s="175" t="s">
        <v>280</v>
      </c>
      <c r="G78" s="169">
        <v>44610</v>
      </c>
      <c r="H78" s="170">
        <v>3.5</v>
      </c>
      <c r="I78" s="170">
        <v>0</v>
      </c>
      <c r="J78" s="170">
        <v>1.2</v>
      </c>
      <c r="K78" s="166">
        <v>74</v>
      </c>
      <c r="L78" s="166">
        <v>69</v>
      </c>
      <c r="M78" s="166">
        <v>2</v>
      </c>
      <c r="N78" s="269" t="s">
        <v>753</v>
      </c>
      <c r="O78" s="267" t="s">
        <v>280</v>
      </c>
      <c r="P78" s="268" t="s">
        <v>751</v>
      </c>
      <c r="Q78" s="174">
        <v>1.2</v>
      </c>
      <c r="R78" s="171">
        <v>88.888888888888886</v>
      </c>
      <c r="S78" s="171">
        <v>0</v>
      </c>
      <c r="T78" s="171">
        <v>0</v>
      </c>
      <c r="U78" s="171">
        <v>11.111111111111111</v>
      </c>
    </row>
    <row r="79" spans="1:21" s="173" customFormat="1" ht="35.25" customHeight="1" x14ac:dyDescent="0.2">
      <c r="A79" s="279" t="s">
        <v>754</v>
      </c>
      <c r="B79" s="279" t="s">
        <v>755</v>
      </c>
      <c r="C79" s="166" t="s">
        <v>324</v>
      </c>
      <c r="D79" s="166">
        <v>4</v>
      </c>
      <c r="E79" s="167">
        <v>44613</v>
      </c>
      <c r="F79" s="168" t="s">
        <v>280</v>
      </c>
      <c r="G79" s="169">
        <v>44614</v>
      </c>
      <c r="H79" s="170">
        <v>6</v>
      </c>
      <c r="I79" s="170">
        <v>0</v>
      </c>
      <c r="J79" s="170">
        <v>1.2</v>
      </c>
      <c r="K79" s="166">
        <v>62</v>
      </c>
      <c r="L79" s="166">
        <v>59</v>
      </c>
      <c r="M79" s="166">
        <v>2</v>
      </c>
      <c r="N79" s="266" t="s">
        <v>756</v>
      </c>
      <c r="O79" s="267" t="s">
        <v>280</v>
      </c>
      <c r="P79" s="275" t="s">
        <v>755</v>
      </c>
      <c r="Q79" s="174">
        <v>5</v>
      </c>
      <c r="R79" s="171">
        <v>100</v>
      </c>
      <c r="S79" s="171">
        <v>0</v>
      </c>
      <c r="T79" s="171">
        <v>0</v>
      </c>
      <c r="U79" s="171">
        <v>0</v>
      </c>
    </row>
    <row r="80" spans="1:21" s="173" customFormat="1" ht="35.25" customHeight="1" x14ac:dyDescent="0.2">
      <c r="A80" s="279" t="s">
        <v>348</v>
      </c>
      <c r="B80" s="279" t="s">
        <v>757</v>
      </c>
      <c r="C80" s="166" t="s">
        <v>324</v>
      </c>
      <c r="D80" s="166">
        <v>4</v>
      </c>
      <c r="E80" s="167">
        <v>44613</v>
      </c>
      <c r="F80" s="168" t="s">
        <v>280</v>
      </c>
      <c r="G80" s="169">
        <v>44614</v>
      </c>
      <c r="H80" s="170">
        <v>16</v>
      </c>
      <c r="I80" s="170">
        <v>0</v>
      </c>
      <c r="J80" s="170">
        <v>1.2</v>
      </c>
      <c r="K80" s="166">
        <v>51</v>
      </c>
      <c r="L80" s="166">
        <v>45</v>
      </c>
      <c r="M80" s="166">
        <v>2</v>
      </c>
      <c r="N80" s="266" t="s">
        <v>758</v>
      </c>
      <c r="O80" s="267" t="s">
        <v>280</v>
      </c>
      <c r="P80" s="275" t="s">
        <v>347</v>
      </c>
      <c r="Q80" s="174">
        <v>2.1</v>
      </c>
      <c r="R80" s="171">
        <v>100</v>
      </c>
      <c r="S80" s="171">
        <v>0</v>
      </c>
      <c r="T80" s="171">
        <v>0</v>
      </c>
      <c r="U80" s="171">
        <v>0</v>
      </c>
    </row>
    <row r="81" spans="1:21" s="173" customFormat="1" ht="35.25" customHeight="1" x14ac:dyDescent="0.2">
      <c r="A81" s="279" t="s">
        <v>1141</v>
      </c>
      <c r="B81" s="279" t="s">
        <v>759</v>
      </c>
      <c r="C81" s="166" t="s">
        <v>286</v>
      </c>
      <c r="D81" s="166">
        <v>2</v>
      </c>
      <c r="E81" s="167">
        <v>44613</v>
      </c>
      <c r="F81" s="168" t="s">
        <v>280</v>
      </c>
      <c r="G81" s="169">
        <v>44614</v>
      </c>
      <c r="H81" s="170">
        <v>4.8</v>
      </c>
      <c r="I81" s="170">
        <v>0</v>
      </c>
      <c r="J81" s="170">
        <v>1.2</v>
      </c>
      <c r="K81" s="166">
        <v>70</v>
      </c>
      <c r="L81" s="166">
        <v>63</v>
      </c>
      <c r="M81" s="166">
        <v>2</v>
      </c>
      <c r="N81" s="266" t="s">
        <v>760</v>
      </c>
      <c r="O81" s="267" t="s">
        <v>280</v>
      </c>
      <c r="P81" s="275" t="s">
        <v>761</v>
      </c>
      <c r="Q81" s="174">
        <v>4.0999999999999996</v>
      </c>
      <c r="R81" s="171">
        <v>99.673735725938002</v>
      </c>
      <c r="S81" s="171">
        <v>0</v>
      </c>
      <c r="T81" s="171">
        <v>0</v>
      </c>
      <c r="U81" s="171">
        <v>0.32626427406199021</v>
      </c>
    </row>
    <row r="82" spans="1:21" s="173" customFormat="1" ht="35.25" customHeight="1" x14ac:dyDescent="0.2">
      <c r="A82" s="279" t="s">
        <v>1142</v>
      </c>
      <c r="B82" s="279" t="s">
        <v>762</v>
      </c>
      <c r="C82" s="166" t="s">
        <v>286</v>
      </c>
      <c r="D82" s="166">
        <v>4</v>
      </c>
      <c r="E82" s="167">
        <v>44609</v>
      </c>
      <c r="F82" s="168" t="s">
        <v>280</v>
      </c>
      <c r="G82" s="169">
        <v>44610</v>
      </c>
      <c r="H82" s="170">
        <v>3.4</v>
      </c>
      <c r="I82" s="170">
        <v>0</v>
      </c>
      <c r="J82" s="170">
        <v>1.2</v>
      </c>
      <c r="K82" s="166">
        <v>67</v>
      </c>
      <c r="L82" s="166">
        <v>60</v>
      </c>
      <c r="M82" s="166">
        <v>2</v>
      </c>
      <c r="N82" s="266" t="s">
        <v>761</v>
      </c>
      <c r="O82" s="267" t="s">
        <v>280</v>
      </c>
      <c r="P82" s="275" t="s">
        <v>763</v>
      </c>
      <c r="Q82" s="171">
        <v>3.4</v>
      </c>
      <c r="R82" s="172">
        <v>100</v>
      </c>
      <c r="S82" s="172">
        <v>0</v>
      </c>
      <c r="T82" s="172">
        <v>0</v>
      </c>
      <c r="U82" s="172">
        <v>0</v>
      </c>
    </row>
    <row r="83" spans="1:21" s="173" customFormat="1" ht="35.25" customHeight="1" x14ac:dyDescent="0.2">
      <c r="A83" s="279" t="s">
        <v>1143</v>
      </c>
      <c r="B83" s="279" t="s">
        <v>349</v>
      </c>
      <c r="C83" s="166" t="s">
        <v>286</v>
      </c>
      <c r="D83" s="166">
        <v>2</v>
      </c>
      <c r="E83" s="167">
        <v>44613</v>
      </c>
      <c r="F83" s="168" t="s">
        <v>280</v>
      </c>
      <c r="G83" s="169">
        <v>44614</v>
      </c>
      <c r="H83" s="170">
        <v>0.7</v>
      </c>
      <c r="I83" s="170">
        <v>0</v>
      </c>
      <c r="J83" s="170">
        <v>1.2</v>
      </c>
      <c r="K83" s="166">
        <v>67</v>
      </c>
      <c r="L83" s="166">
        <v>58</v>
      </c>
      <c r="M83" s="166">
        <v>2</v>
      </c>
      <c r="N83" s="266" t="s">
        <v>349</v>
      </c>
      <c r="O83" s="267" t="s">
        <v>280</v>
      </c>
      <c r="P83" s="275" t="s">
        <v>349</v>
      </c>
      <c r="Q83" s="171">
        <v>1.9</v>
      </c>
      <c r="R83" s="172">
        <v>100</v>
      </c>
      <c r="S83" s="172">
        <v>0</v>
      </c>
      <c r="T83" s="172">
        <v>0</v>
      </c>
      <c r="U83" s="172">
        <v>0</v>
      </c>
    </row>
    <row r="84" spans="1:21" s="173" customFormat="1" ht="35.25" customHeight="1" x14ac:dyDescent="0.2">
      <c r="A84" s="279" t="s">
        <v>1144</v>
      </c>
      <c r="B84" s="279" t="s">
        <v>764</v>
      </c>
      <c r="C84" s="166" t="s">
        <v>286</v>
      </c>
      <c r="D84" s="166">
        <v>2</v>
      </c>
      <c r="E84" s="167">
        <v>44613</v>
      </c>
      <c r="F84" s="168" t="s">
        <v>280</v>
      </c>
      <c r="G84" s="169">
        <v>44614</v>
      </c>
      <c r="H84" s="170">
        <v>2.4</v>
      </c>
      <c r="I84" s="170">
        <v>0</v>
      </c>
      <c r="J84" s="170">
        <v>1.2</v>
      </c>
      <c r="K84" s="166">
        <v>66</v>
      </c>
      <c r="L84" s="166">
        <v>58</v>
      </c>
      <c r="M84" s="166">
        <v>2</v>
      </c>
      <c r="N84" s="266" t="s">
        <v>765</v>
      </c>
      <c r="O84" s="267" t="s">
        <v>280</v>
      </c>
      <c r="P84" s="275" t="s">
        <v>766</v>
      </c>
      <c r="Q84" s="174">
        <v>1.2</v>
      </c>
      <c r="R84" s="172">
        <v>100</v>
      </c>
      <c r="S84" s="172">
        <v>0</v>
      </c>
      <c r="T84" s="172">
        <v>0</v>
      </c>
      <c r="U84" s="172">
        <v>0</v>
      </c>
    </row>
    <row r="85" spans="1:21" s="173" customFormat="1" ht="35.25" customHeight="1" x14ac:dyDescent="0.2">
      <c r="A85" s="279" t="s">
        <v>767</v>
      </c>
      <c r="B85" s="279" t="s">
        <v>768</v>
      </c>
      <c r="C85" s="166" t="s">
        <v>286</v>
      </c>
      <c r="D85" s="166">
        <v>4</v>
      </c>
      <c r="E85" s="167">
        <v>44609</v>
      </c>
      <c r="F85" s="168" t="s">
        <v>280</v>
      </c>
      <c r="G85" s="169">
        <v>44610</v>
      </c>
      <c r="H85" s="170">
        <v>4</v>
      </c>
      <c r="I85" s="170">
        <v>0</v>
      </c>
      <c r="J85" s="170">
        <v>1.2</v>
      </c>
      <c r="K85" s="166">
        <v>68</v>
      </c>
      <c r="L85" s="166">
        <v>61</v>
      </c>
      <c r="M85" s="166">
        <v>2</v>
      </c>
      <c r="N85" s="266" t="s">
        <v>769</v>
      </c>
      <c r="O85" s="267" t="s">
        <v>280</v>
      </c>
      <c r="P85" s="275" t="s">
        <v>770</v>
      </c>
      <c r="Q85" s="174">
        <v>2.9</v>
      </c>
      <c r="R85" s="172">
        <v>100</v>
      </c>
      <c r="S85" s="172">
        <v>0</v>
      </c>
      <c r="T85" s="172">
        <v>0</v>
      </c>
      <c r="U85" s="172">
        <v>0</v>
      </c>
    </row>
    <row r="86" spans="1:21" s="173" customFormat="1" ht="35.25" customHeight="1" x14ac:dyDescent="0.2">
      <c r="A86" s="279" t="s">
        <v>350</v>
      </c>
      <c r="B86" s="279" t="s">
        <v>351</v>
      </c>
      <c r="C86" s="166" t="s">
        <v>286</v>
      </c>
      <c r="D86" s="166">
        <v>4</v>
      </c>
      <c r="E86" s="167">
        <v>44607</v>
      </c>
      <c r="F86" s="168" t="s">
        <v>280</v>
      </c>
      <c r="G86" s="169">
        <v>44608</v>
      </c>
      <c r="H86" s="170">
        <v>3.6</v>
      </c>
      <c r="I86" s="170">
        <v>0</v>
      </c>
      <c r="J86" s="170">
        <v>1.5</v>
      </c>
      <c r="K86" s="166">
        <v>69</v>
      </c>
      <c r="L86" s="166">
        <v>68</v>
      </c>
      <c r="M86" s="166">
        <v>2</v>
      </c>
      <c r="N86" s="266" t="s">
        <v>771</v>
      </c>
      <c r="O86" s="267" t="s">
        <v>280</v>
      </c>
      <c r="P86" s="275" t="s">
        <v>352</v>
      </c>
      <c r="Q86" s="171">
        <v>2.6</v>
      </c>
      <c r="R86" s="172">
        <v>89.577836411609496</v>
      </c>
      <c r="S86" s="172">
        <v>9.8944591029023741</v>
      </c>
      <c r="T86" s="172">
        <v>0</v>
      </c>
      <c r="U86" s="172">
        <v>0.52770448548812665</v>
      </c>
    </row>
    <row r="87" spans="1:21" s="173" customFormat="1" ht="35.25" customHeight="1" x14ac:dyDescent="0.2">
      <c r="A87" s="279" t="s">
        <v>350</v>
      </c>
      <c r="B87" s="279" t="s">
        <v>353</v>
      </c>
      <c r="C87" s="166" t="s">
        <v>279</v>
      </c>
      <c r="D87" s="166">
        <v>4</v>
      </c>
      <c r="E87" s="167">
        <v>44607</v>
      </c>
      <c r="F87" s="168" t="s">
        <v>280</v>
      </c>
      <c r="G87" s="169">
        <v>44610</v>
      </c>
      <c r="H87" s="170">
        <v>2.5</v>
      </c>
      <c r="I87" s="170">
        <v>0</v>
      </c>
      <c r="J87" s="170">
        <v>1.8</v>
      </c>
      <c r="K87" s="166">
        <v>73</v>
      </c>
      <c r="L87" s="166">
        <v>71</v>
      </c>
      <c r="M87" s="166">
        <v>2</v>
      </c>
      <c r="N87" s="266" t="s">
        <v>352</v>
      </c>
      <c r="O87" s="267" t="s">
        <v>280</v>
      </c>
      <c r="P87" s="275" t="s">
        <v>354</v>
      </c>
      <c r="Q87" s="171">
        <v>5.3</v>
      </c>
      <c r="R87" s="171">
        <v>76.59523236214784</v>
      </c>
      <c r="S87" s="171">
        <v>10.71514567782326</v>
      </c>
      <c r="T87" s="171">
        <v>0</v>
      </c>
      <c r="U87" s="171">
        <v>12.689621960028893</v>
      </c>
    </row>
    <row r="88" spans="1:21" s="173" customFormat="1" ht="35.25" customHeight="1" x14ac:dyDescent="0.2">
      <c r="A88" s="279" t="s">
        <v>350</v>
      </c>
      <c r="B88" s="279" t="s">
        <v>355</v>
      </c>
      <c r="C88" s="166" t="s">
        <v>286</v>
      </c>
      <c r="D88" s="166">
        <v>4</v>
      </c>
      <c r="E88" s="167">
        <v>44607</v>
      </c>
      <c r="F88" s="168" t="s">
        <v>280</v>
      </c>
      <c r="G88" s="169">
        <v>44608</v>
      </c>
      <c r="H88" s="170">
        <v>2.5</v>
      </c>
      <c r="I88" s="170">
        <v>0</v>
      </c>
      <c r="J88" s="170">
        <v>1.5</v>
      </c>
      <c r="K88" s="166">
        <v>73</v>
      </c>
      <c r="L88" s="166">
        <v>72</v>
      </c>
      <c r="M88" s="166">
        <v>2</v>
      </c>
      <c r="N88" s="266" t="s">
        <v>354</v>
      </c>
      <c r="O88" s="267" t="s">
        <v>280</v>
      </c>
      <c r="P88" s="275" t="s">
        <v>356</v>
      </c>
      <c r="Q88" s="171">
        <v>1.9</v>
      </c>
      <c r="R88" s="171">
        <v>75.152998776009795</v>
      </c>
      <c r="S88" s="171">
        <v>15.055079559363524</v>
      </c>
      <c r="T88" s="171">
        <v>0</v>
      </c>
      <c r="U88" s="171">
        <v>9.7919216646266829</v>
      </c>
    </row>
    <row r="89" spans="1:21" s="173" customFormat="1" ht="35.25" customHeight="1" x14ac:dyDescent="0.2">
      <c r="A89" s="279" t="s">
        <v>321</v>
      </c>
      <c r="B89" s="279" t="s">
        <v>772</v>
      </c>
      <c r="C89" s="166" t="s">
        <v>322</v>
      </c>
      <c r="D89" s="166">
        <v>4</v>
      </c>
      <c r="E89" s="167">
        <v>44595</v>
      </c>
      <c r="F89" s="168" t="s">
        <v>280</v>
      </c>
      <c r="G89" s="169">
        <v>44596</v>
      </c>
      <c r="H89" s="170">
        <v>39</v>
      </c>
      <c r="I89" s="170">
        <v>7.5</v>
      </c>
      <c r="J89" s="170">
        <v>1.8</v>
      </c>
      <c r="K89" s="166">
        <v>48</v>
      </c>
      <c r="L89" s="166">
        <v>47</v>
      </c>
      <c r="M89" s="166">
        <v>2</v>
      </c>
      <c r="N89" s="266" t="s">
        <v>773</v>
      </c>
      <c r="O89" s="267" t="s">
        <v>280</v>
      </c>
      <c r="P89" s="275" t="s">
        <v>774</v>
      </c>
      <c r="Q89" s="171">
        <v>0.4</v>
      </c>
      <c r="R89" s="171">
        <v>96.172248803827756</v>
      </c>
      <c r="S89" s="171">
        <v>1.9138755980861244</v>
      </c>
      <c r="T89" s="171">
        <v>0</v>
      </c>
      <c r="U89" s="171">
        <v>1.9138755980861244</v>
      </c>
    </row>
    <row r="90" spans="1:21" s="173" customFormat="1" ht="35.25" customHeight="1" x14ac:dyDescent="0.2">
      <c r="A90" s="279" t="s">
        <v>369</v>
      </c>
      <c r="B90" s="279" t="s">
        <v>775</v>
      </c>
      <c r="C90" s="165" t="s">
        <v>279</v>
      </c>
      <c r="D90" s="166">
        <v>2</v>
      </c>
      <c r="E90" s="167">
        <v>44593</v>
      </c>
      <c r="F90" s="168" t="s">
        <v>280</v>
      </c>
      <c r="G90" s="169">
        <v>44594</v>
      </c>
      <c r="H90" s="170">
        <v>5</v>
      </c>
      <c r="I90" s="170">
        <v>0.4</v>
      </c>
      <c r="J90" s="170">
        <v>1.5</v>
      </c>
      <c r="K90" s="166">
        <v>68</v>
      </c>
      <c r="L90" s="166">
        <v>64</v>
      </c>
      <c r="M90" s="166">
        <v>2</v>
      </c>
      <c r="N90" s="194" t="s">
        <v>776</v>
      </c>
      <c r="O90" s="267" t="s">
        <v>280</v>
      </c>
      <c r="P90" s="195" t="s">
        <v>357</v>
      </c>
      <c r="Q90" s="171">
        <v>5.3</v>
      </c>
      <c r="R90" s="171">
        <v>75.152998776009795</v>
      </c>
      <c r="S90" s="171">
        <v>15.055079559363524</v>
      </c>
      <c r="T90" s="171">
        <v>0</v>
      </c>
      <c r="U90" s="171">
        <v>9.7919216646266829</v>
      </c>
    </row>
    <row r="91" spans="1:21" s="173" customFormat="1" ht="35.25" customHeight="1" x14ac:dyDescent="0.2">
      <c r="A91" s="279" t="s">
        <v>1145</v>
      </c>
      <c r="B91" s="279" t="s">
        <v>777</v>
      </c>
      <c r="C91" s="165" t="s">
        <v>286</v>
      </c>
      <c r="D91" s="166">
        <v>2</v>
      </c>
      <c r="E91" s="167">
        <v>44595</v>
      </c>
      <c r="F91" s="168" t="s">
        <v>280</v>
      </c>
      <c r="G91" s="169">
        <v>44596</v>
      </c>
      <c r="H91" s="170">
        <v>6.6</v>
      </c>
      <c r="I91" s="170">
        <v>0</v>
      </c>
      <c r="J91" s="170">
        <v>1.8</v>
      </c>
      <c r="K91" s="166">
        <v>64</v>
      </c>
      <c r="L91" s="166">
        <v>60</v>
      </c>
      <c r="M91" s="166">
        <v>2</v>
      </c>
      <c r="N91" s="276" t="s">
        <v>778</v>
      </c>
      <c r="O91" s="267" t="s">
        <v>280</v>
      </c>
      <c r="P91" s="195" t="s">
        <v>778</v>
      </c>
      <c r="Q91" s="171">
        <v>0.5</v>
      </c>
      <c r="R91" s="171">
        <v>96.15384615384616</v>
      </c>
      <c r="S91" s="171">
        <v>1.2820512820512819</v>
      </c>
      <c r="T91" s="171">
        <v>0</v>
      </c>
      <c r="U91" s="171">
        <v>2.5641025641025639</v>
      </c>
    </row>
    <row r="92" spans="1:21" s="173" customFormat="1" ht="35.25" customHeight="1" x14ac:dyDescent="0.2">
      <c r="A92" s="279" t="s">
        <v>1146</v>
      </c>
      <c r="B92" s="279" t="s">
        <v>779</v>
      </c>
      <c r="C92" s="165" t="s">
        <v>286</v>
      </c>
      <c r="D92" s="166">
        <v>2</v>
      </c>
      <c r="E92" s="167">
        <v>44600</v>
      </c>
      <c r="F92" s="168" t="s">
        <v>280</v>
      </c>
      <c r="G92" s="169">
        <v>44601</v>
      </c>
      <c r="H92" s="170">
        <v>6.2</v>
      </c>
      <c r="I92" s="170">
        <v>0</v>
      </c>
      <c r="J92" s="170">
        <v>1.8</v>
      </c>
      <c r="K92" s="166">
        <v>64</v>
      </c>
      <c r="L92" s="166">
        <v>62</v>
      </c>
      <c r="M92" s="166">
        <v>2</v>
      </c>
      <c r="N92" s="276" t="s">
        <v>780</v>
      </c>
      <c r="O92" s="267" t="s">
        <v>280</v>
      </c>
      <c r="P92" s="195" t="s">
        <v>781</v>
      </c>
      <c r="Q92" s="171">
        <v>2.1</v>
      </c>
      <c r="R92" s="171">
        <v>99.449339207048453</v>
      </c>
      <c r="S92" s="171">
        <v>0.33039647577092512</v>
      </c>
      <c r="T92" s="171">
        <v>0</v>
      </c>
      <c r="U92" s="171">
        <v>0.22026431718061676</v>
      </c>
    </row>
    <row r="93" spans="1:21" s="173" customFormat="1" ht="35.25" customHeight="1" x14ac:dyDescent="0.2">
      <c r="A93" s="279" t="s">
        <v>1134</v>
      </c>
      <c r="B93" s="279" t="s">
        <v>782</v>
      </c>
      <c r="C93" s="165" t="s">
        <v>286</v>
      </c>
      <c r="D93" s="166">
        <v>2</v>
      </c>
      <c r="E93" s="167">
        <v>44593</v>
      </c>
      <c r="F93" s="175" t="s">
        <v>280</v>
      </c>
      <c r="G93" s="169">
        <v>44594</v>
      </c>
      <c r="H93" s="170">
        <v>4.7</v>
      </c>
      <c r="I93" s="170">
        <v>0</v>
      </c>
      <c r="J93" s="170">
        <v>1.6</v>
      </c>
      <c r="K93" s="166">
        <v>70</v>
      </c>
      <c r="L93" s="166">
        <v>67</v>
      </c>
      <c r="M93" s="166">
        <v>2</v>
      </c>
      <c r="N93" s="269" t="s">
        <v>352</v>
      </c>
      <c r="O93" s="267" t="s">
        <v>280</v>
      </c>
      <c r="P93" s="268" t="s">
        <v>357</v>
      </c>
      <c r="Q93" s="171">
        <v>5.0999999999999996</v>
      </c>
      <c r="R93" s="171">
        <v>88.097385031559966</v>
      </c>
      <c r="S93" s="171">
        <v>11.361587015329125</v>
      </c>
      <c r="T93" s="171">
        <v>0</v>
      </c>
      <c r="U93" s="171">
        <v>0.54102795311091079</v>
      </c>
    </row>
    <row r="94" spans="1:21" s="173" customFormat="1" ht="35.25" customHeight="1" x14ac:dyDescent="0.2">
      <c r="A94" s="279" t="s">
        <v>1147</v>
      </c>
      <c r="B94" s="279" t="s">
        <v>783</v>
      </c>
      <c r="C94" s="165" t="s">
        <v>322</v>
      </c>
      <c r="D94" s="166">
        <v>2</v>
      </c>
      <c r="E94" s="167">
        <v>44600</v>
      </c>
      <c r="F94" s="175" t="s">
        <v>280</v>
      </c>
      <c r="G94" s="169">
        <v>44601</v>
      </c>
      <c r="H94" s="170">
        <v>7.1</v>
      </c>
      <c r="I94" s="170">
        <v>0</v>
      </c>
      <c r="J94" s="170">
        <v>1.8</v>
      </c>
      <c r="K94" s="166">
        <v>65</v>
      </c>
      <c r="L94" s="166">
        <v>61</v>
      </c>
      <c r="M94" s="166">
        <v>2</v>
      </c>
      <c r="N94" s="266" t="s">
        <v>356</v>
      </c>
      <c r="O94" s="267" t="s">
        <v>280</v>
      </c>
      <c r="P94" s="275" t="s">
        <v>356</v>
      </c>
      <c r="Q94" s="171">
        <v>0.3</v>
      </c>
      <c r="R94" s="171">
        <v>97</v>
      </c>
      <c r="S94" s="171">
        <v>0</v>
      </c>
      <c r="T94" s="171">
        <v>1</v>
      </c>
      <c r="U94" s="171">
        <v>2</v>
      </c>
    </row>
    <row r="95" spans="1:21" s="173" customFormat="1" ht="35.25" customHeight="1" x14ac:dyDescent="0.2">
      <c r="A95" s="279" t="s">
        <v>784</v>
      </c>
      <c r="B95" s="279" t="s">
        <v>785</v>
      </c>
      <c r="C95" s="165" t="s">
        <v>286</v>
      </c>
      <c r="D95" s="166">
        <v>4</v>
      </c>
      <c r="E95" s="167">
        <v>44600</v>
      </c>
      <c r="F95" s="175" t="s">
        <v>280</v>
      </c>
      <c r="G95" s="169">
        <v>44601</v>
      </c>
      <c r="H95" s="170">
        <v>3.7</v>
      </c>
      <c r="I95" s="170">
        <v>0</v>
      </c>
      <c r="J95" s="170">
        <v>1.5</v>
      </c>
      <c r="K95" s="166">
        <v>57</v>
      </c>
      <c r="L95" s="166">
        <v>50</v>
      </c>
      <c r="M95" s="166">
        <v>2</v>
      </c>
      <c r="N95" s="266" t="s">
        <v>786</v>
      </c>
      <c r="O95" s="267" t="s">
        <v>280</v>
      </c>
      <c r="P95" s="268" t="s">
        <v>786</v>
      </c>
      <c r="Q95" s="171">
        <v>1.1000000000000001</v>
      </c>
      <c r="R95" s="171">
        <v>99.501246882793012</v>
      </c>
      <c r="S95" s="171">
        <v>0.24937655860349126</v>
      </c>
      <c r="T95" s="171">
        <v>0</v>
      </c>
      <c r="U95" s="171">
        <v>0.24937655860349126</v>
      </c>
    </row>
    <row r="96" spans="1:21" s="173" customFormat="1" ht="35.25" customHeight="1" x14ac:dyDescent="0.2">
      <c r="A96" s="279" t="s">
        <v>282</v>
      </c>
      <c r="B96" s="279" t="s">
        <v>787</v>
      </c>
      <c r="C96" s="165" t="s">
        <v>286</v>
      </c>
      <c r="D96" s="165">
        <v>4</v>
      </c>
      <c r="E96" s="178">
        <v>44587</v>
      </c>
      <c r="F96" s="175" t="s">
        <v>280</v>
      </c>
      <c r="G96" s="169">
        <v>44588</v>
      </c>
      <c r="H96" s="176">
        <v>3</v>
      </c>
      <c r="I96" s="176">
        <v>0</v>
      </c>
      <c r="J96" s="176">
        <v>1.2</v>
      </c>
      <c r="K96" s="165">
        <v>74</v>
      </c>
      <c r="L96" s="165">
        <v>73</v>
      </c>
      <c r="M96" s="166">
        <v>2</v>
      </c>
      <c r="N96" s="269" t="s">
        <v>788</v>
      </c>
      <c r="O96" s="267" t="s">
        <v>280</v>
      </c>
      <c r="P96" s="268" t="s">
        <v>358</v>
      </c>
      <c r="Q96" s="174">
        <v>2.4</v>
      </c>
      <c r="R96" s="171">
        <v>84.693877551020407</v>
      </c>
      <c r="S96" s="171">
        <v>11.224489795918368</v>
      </c>
      <c r="T96" s="171">
        <v>0</v>
      </c>
      <c r="U96" s="171">
        <v>4.0816326530612246</v>
      </c>
    </row>
    <row r="97" spans="1:21" s="173" customFormat="1" ht="35.25" customHeight="1" x14ac:dyDescent="0.2">
      <c r="A97" s="279" t="s">
        <v>1148</v>
      </c>
      <c r="B97" s="279" t="s">
        <v>789</v>
      </c>
      <c r="C97" s="166" t="s">
        <v>279</v>
      </c>
      <c r="D97" s="166">
        <v>2</v>
      </c>
      <c r="E97" s="167">
        <v>44587</v>
      </c>
      <c r="F97" s="175" t="s">
        <v>280</v>
      </c>
      <c r="G97" s="169">
        <v>44588</v>
      </c>
      <c r="H97" s="176">
        <v>1.9</v>
      </c>
      <c r="I97" s="176">
        <v>0</v>
      </c>
      <c r="J97" s="176">
        <v>1.2</v>
      </c>
      <c r="K97" s="166">
        <v>69</v>
      </c>
      <c r="L97" s="166">
        <v>66</v>
      </c>
      <c r="M97" s="166">
        <v>2</v>
      </c>
      <c r="N97" s="194" t="s">
        <v>790</v>
      </c>
      <c r="O97" s="267" t="s">
        <v>280</v>
      </c>
      <c r="P97" s="195" t="s">
        <v>791</v>
      </c>
      <c r="Q97" s="171">
        <v>1.9</v>
      </c>
      <c r="R97" s="171">
        <v>86.219081272084807</v>
      </c>
      <c r="S97" s="171">
        <v>13.780918727915195</v>
      </c>
      <c r="T97" s="171">
        <v>0</v>
      </c>
      <c r="U97" s="171">
        <v>0</v>
      </c>
    </row>
    <row r="98" spans="1:21" s="173" customFormat="1" ht="35.25" customHeight="1" x14ac:dyDescent="0.2">
      <c r="A98" s="279" t="s">
        <v>1149</v>
      </c>
      <c r="B98" s="279" t="s">
        <v>792</v>
      </c>
      <c r="C98" s="166" t="s">
        <v>322</v>
      </c>
      <c r="D98" s="166">
        <v>2</v>
      </c>
      <c r="E98" s="167">
        <v>44587</v>
      </c>
      <c r="F98" s="175" t="s">
        <v>280</v>
      </c>
      <c r="G98" s="169">
        <v>44588</v>
      </c>
      <c r="H98" s="176">
        <v>1.5</v>
      </c>
      <c r="I98" s="176">
        <v>0</v>
      </c>
      <c r="J98" s="176">
        <v>1.2</v>
      </c>
      <c r="K98" s="166">
        <v>65</v>
      </c>
      <c r="L98" s="166">
        <v>57</v>
      </c>
      <c r="M98" s="166">
        <v>2</v>
      </c>
      <c r="N98" s="194" t="s">
        <v>793</v>
      </c>
      <c r="O98" s="267" t="s">
        <v>280</v>
      </c>
      <c r="P98" s="195" t="s">
        <v>793</v>
      </c>
      <c r="Q98" s="171">
        <v>1.2</v>
      </c>
      <c r="R98" s="171">
        <v>100</v>
      </c>
      <c r="S98" s="171">
        <v>0</v>
      </c>
      <c r="T98" s="171">
        <v>0</v>
      </c>
      <c r="U98" s="171">
        <v>0</v>
      </c>
    </row>
    <row r="99" spans="1:21" s="173" customFormat="1" ht="35.25" customHeight="1" x14ac:dyDescent="0.2">
      <c r="A99" s="279" t="s">
        <v>346</v>
      </c>
      <c r="B99" s="279" t="s">
        <v>794</v>
      </c>
      <c r="C99" s="165" t="s">
        <v>286</v>
      </c>
      <c r="D99" s="166">
        <v>4</v>
      </c>
      <c r="E99" s="167">
        <v>44473</v>
      </c>
      <c r="F99" s="175" t="s">
        <v>280</v>
      </c>
      <c r="G99" s="169">
        <v>44474</v>
      </c>
      <c r="H99" s="170">
        <v>3.5</v>
      </c>
      <c r="I99" s="170">
        <v>0</v>
      </c>
      <c r="J99" s="170">
        <v>1.2</v>
      </c>
      <c r="K99" s="166">
        <v>70</v>
      </c>
      <c r="L99" s="166">
        <v>64</v>
      </c>
      <c r="M99" s="166">
        <v>2</v>
      </c>
      <c r="N99" s="266" t="s">
        <v>795</v>
      </c>
      <c r="O99" s="267" t="s">
        <v>280</v>
      </c>
      <c r="P99" s="268" t="s">
        <v>794</v>
      </c>
      <c r="Q99" s="171">
        <v>1.6</v>
      </c>
      <c r="R99" s="171">
        <v>97.777777777777771</v>
      </c>
      <c r="S99" s="171">
        <v>0</v>
      </c>
      <c r="T99" s="171">
        <v>2.2222222222222223</v>
      </c>
      <c r="U99" s="171">
        <v>0</v>
      </c>
    </row>
    <row r="100" spans="1:21" s="173" customFormat="1" ht="35.25" customHeight="1" x14ac:dyDescent="0.2">
      <c r="A100" s="279" t="s">
        <v>415</v>
      </c>
      <c r="B100" s="279" t="s">
        <v>796</v>
      </c>
      <c r="C100" s="165" t="s">
        <v>286</v>
      </c>
      <c r="D100" s="166">
        <v>2</v>
      </c>
      <c r="E100" s="167">
        <v>44473</v>
      </c>
      <c r="F100" s="175" t="s">
        <v>280</v>
      </c>
      <c r="G100" s="169">
        <v>44474</v>
      </c>
      <c r="H100" s="170">
        <v>4.8</v>
      </c>
      <c r="I100" s="170">
        <v>0</v>
      </c>
      <c r="J100" s="170">
        <v>1.2</v>
      </c>
      <c r="K100" s="166">
        <v>67</v>
      </c>
      <c r="L100" s="166">
        <v>61</v>
      </c>
      <c r="M100" s="166">
        <v>2</v>
      </c>
      <c r="N100" s="266" t="s">
        <v>797</v>
      </c>
      <c r="O100" s="267" t="s">
        <v>280</v>
      </c>
      <c r="P100" s="268" t="s">
        <v>798</v>
      </c>
      <c r="Q100" s="171">
        <v>0.7</v>
      </c>
      <c r="R100" s="171">
        <v>100</v>
      </c>
      <c r="S100" s="171">
        <v>0</v>
      </c>
      <c r="T100" s="171">
        <v>0</v>
      </c>
      <c r="U100" s="171">
        <v>0</v>
      </c>
    </row>
    <row r="101" spans="1:21" s="173" customFormat="1" ht="35.25" customHeight="1" x14ac:dyDescent="0.2">
      <c r="A101" s="279" t="s">
        <v>288</v>
      </c>
      <c r="B101" s="279" t="s">
        <v>359</v>
      </c>
      <c r="C101" s="165" t="s">
        <v>279</v>
      </c>
      <c r="D101" s="165">
        <v>4</v>
      </c>
      <c r="E101" s="178">
        <v>44452</v>
      </c>
      <c r="F101" s="175" t="s">
        <v>280</v>
      </c>
      <c r="G101" s="169">
        <v>44453</v>
      </c>
      <c r="H101" s="176">
        <v>4.5999999999999996</v>
      </c>
      <c r="I101" s="170">
        <v>0</v>
      </c>
      <c r="J101" s="176">
        <v>1.2</v>
      </c>
      <c r="K101" s="165">
        <v>69</v>
      </c>
      <c r="L101" s="165">
        <v>67</v>
      </c>
      <c r="M101" s="166">
        <v>2</v>
      </c>
      <c r="N101" s="269" t="s">
        <v>360</v>
      </c>
      <c r="O101" s="267" t="s">
        <v>280</v>
      </c>
      <c r="P101" s="268" t="s">
        <v>361</v>
      </c>
      <c r="Q101" s="171">
        <v>3.5</v>
      </c>
      <c r="R101" s="171">
        <v>96.893203883495147</v>
      </c>
      <c r="S101" s="171">
        <v>2.7184466019417477</v>
      </c>
      <c r="T101" s="171">
        <v>0</v>
      </c>
      <c r="U101" s="171">
        <v>0.38834951456310679</v>
      </c>
    </row>
    <row r="102" spans="1:21" s="173" customFormat="1" ht="35.25" customHeight="1" x14ac:dyDescent="0.2">
      <c r="A102" s="279" t="s">
        <v>362</v>
      </c>
      <c r="B102" s="279" t="s">
        <v>363</v>
      </c>
      <c r="C102" s="166" t="s">
        <v>286</v>
      </c>
      <c r="D102" s="166">
        <v>3</v>
      </c>
      <c r="E102" s="167">
        <v>44452</v>
      </c>
      <c r="F102" s="175" t="s">
        <v>280</v>
      </c>
      <c r="G102" s="169">
        <v>44453</v>
      </c>
      <c r="H102" s="176">
        <v>4.9000000000000004</v>
      </c>
      <c r="I102" s="170">
        <v>0</v>
      </c>
      <c r="J102" s="176">
        <v>1.2</v>
      </c>
      <c r="K102" s="166">
        <v>70</v>
      </c>
      <c r="L102" s="166">
        <v>68</v>
      </c>
      <c r="M102" s="166">
        <v>2</v>
      </c>
      <c r="N102" s="266" t="s">
        <v>364</v>
      </c>
      <c r="O102" s="267" t="s">
        <v>280</v>
      </c>
      <c r="P102" s="268" t="s">
        <v>365</v>
      </c>
      <c r="Q102" s="171">
        <v>1.5</v>
      </c>
      <c r="R102" s="171">
        <v>91.111111111111114</v>
      </c>
      <c r="S102" s="171">
        <v>4.4444444444444446</v>
      </c>
      <c r="T102" s="171">
        <v>0</v>
      </c>
      <c r="U102" s="171">
        <v>4.4444444444444446</v>
      </c>
    </row>
    <row r="103" spans="1:21" s="173" customFormat="1" ht="35.25" customHeight="1" x14ac:dyDescent="0.2">
      <c r="A103" s="279" t="s">
        <v>366</v>
      </c>
      <c r="B103" s="279" t="s">
        <v>799</v>
      </c>
      <c r="C103" s="166" t="s">
        <v>286</v>
      </c>
      <c r="D103" s="166">
        <v>7</v>
      </c>
      <c r="E103" s="167">
        <v>44454</v>
      </c>
      <c r="F103" s="175" t="s">
        <v>280</v>
      </c>
      <c r="G103" s="169">
        <v>44455</v>
      </c>
      <c r="H103" s="170">
        <v>13.3</v>
      </c>
      <c r="I103" s="170">
        <v>0</v>
      </c>
      <c r="J103" s="170">
        <v>1.2</v>
      </c>
      <c r="K103" s="166">
        <v>62</v>
      </c>
      <c r="L103" s="166">
        <v>56</v>
      </c>
      <c r="M103" s="166">
        <v>2</v>
      </c>
      <c r="N103" s="269" t="s">
        <v>367</v>
      </c>
      <c r="O103" s="267" t="s">
        <v>280</v>
      </c>
      <c r="P103" s="268" t="s">
        <v>370</v>
      </c>
      <c r="Q103" s="174">
        <v>5.6</v>
      </c>
      <c r="R103" s="171">
        <v>93.333333333333329</v>
      </c>
      <c r="S103" s="171">
        <v>6.666666666666667</v>
      </c>
      <c r="T103" s="171">
        <v>0</v>
      </c>
      <c r="U103" s="171">
        <v>0</v>
      </c>
    </row>
    <row r="104" spans="1:21" s="173" customFormat="1" ht="35.25" customHeight="1" x14ac:dyDescent="0.2">
      <c r="A104" s="279" t="s">
        <v>288</v>
      </c>
      <c r="B104" s="279" t="s">
        <v>800</v>
      </c>
      <c r="C104" s="165" t="s">
        <v>279</v>
      </c>
      <c r="D104" s="165">
        <v>5</v>
      </c>
      <c r="E104" s="178">
        <v>44452</v>
      </c>
      <c r="F104" s="175" t="s">
        <v>280</v>
      </c>
      <c r="G104" s="169">
        <v>44453</v>
      </c>
      <c r="H104" s="176">
        <v>3.5</v>
      </c>
      <c r="I104" s="176">
        <v>0</v>
      </c>
      <c r="J104" s="176">
        <v>1.2</v>
      </c>
      <c r="K104" s="165">
        <v>71</v>
      </c>
      <c r="L104" s="165">
        <v>68</v>
      </c>
      <c r="M104" s="166">
        <v>2</v>
      </c>
      <c r="N104" s="269" t="s">
        <v>801</v>
      </c>
      <c r="O104" s="267" t="s">
        <v>280</v>
      </c>
      <c r="P104" s="268" t="s">
        <v>368</v>
      </c>
      <c r="Q104" s="171">
        <v>1.2</v>
      </c>
      <c r="R104" s="171">
        <v>88.888888888888886</v>
      </c>
      <c r="S104" s="171">
        <v>2.7777777777777777</v>
      </c>
      <c r="T104" s="171">
        <v>0</v>
      </c>
      <c r="U104" s="171">
        <v>8.3333333333333321</v>
      </c>
    </row>
    <row r="105" spans="1:21" s="173" customFormat="1" ht="35.25" customHeight="1" x14ac:dyDescent="0.2">
      <c r="A105" s="279" t="s">
        <v>425</v>
      </c>
      <c r="B105" s="279" t="s">
        <v>802</v>
      </c>
      <c r="C105" s="165" t="s">
        <v>286</v>
      </c>
      <c r="D105" s="165">
        <v>7</v>
      </c>
      <c r="E105" s="178">
        <v>44454</v>
      </c>
      <c r="F105" s="175" t="s">
        <v>280</v>
      </c>
      <c r="G105" s="169">
        <v>44455</v>
      </c>
      <c r="H105" s="176">
        <v>3.4</v>
      </c>
      <c r="I105" s="176">
        <v>0</v>
      </c>
      <c r="J105" s="176">
        <v>1.2</v>
      </c>
      <c r="K105" s="165">
        <v>68</v>
      </c>
      <c r="L105" s="165">
        <v>65</v>
      </c>
      <c r="M105" s="166">
        <v>2</v>
      </c>
      <c r="N105" s="269" t="s">
        <v>803</v>
      </c>
      <c r="O105" s="267" t="s">
        <v>280</v>
      </c>
      <c r="P105" s="268" t="s">
        <v>804</v>
      </c>
      <c r="Q105" s="174">
        <v>6.5</v>
      </c>
      <c r="R105" s="171">
        <v>100</v>
      </c>
      <c r="S105" s="171">
        <v>0</v>
      </c>
      <c r="T105" s="171">
        <v>0</v>
      </c>
      <c r="U105" s="171">
        <v>0</v>
      </c>
    </row>
    <row r="106" spans="1:21" s="173" customFormat="1" ht="35.25" customHeight="1" x14ac:dyDescent="0.2">
      <c r="A106" s="279" t="s">
        <v>1150</v>
      </c>
      <c r="B106" s="279" t="s">
        <v>805</v>
      </c>
      <c r="C106" s="165" t="s">
        <v>324</v>
      </c>
      <c r="D106" s="165">
        <v>7</v>
      </c>
      <c r="E106" s="178">
        <v>44452</v>
      </c>
      <c r="F106" s="175" t="s">
        <v>280</v>
      </c>
      <c r="G106" s="169">
        <v>44453</v>
      </c>
      <c r="H106" s="176">
        <v>5</v>
      </c>
      <c r="I106" s="176">
        <v>0</v>
      </c>
      <c r="J106" s="176">
        <v>1.2</v>
      </c>
      <c r="K106" s="165">
        <v>64</v>
      </c>
      <c r="L106" s="165">
        <v>57</v>
      </c>
      <c r="M106" s="166">
        <v>2</v>
      </c>
      <c r="N106" s="269" t="s">
        <v>365</v>
      </c>
      <c r="O106" s="267" t="s">
        <v>280</v>
      </c>
      <c r="P106" s="268" t="s">
        <v>806</v>
      </c>
      <c r="Q106" s="171">
        <v>4.3</v>
      </c>
      <c r="R106" s="171">
        <v>100</v>
      </c>
      <c r="S106" s="171">
        <v>0</v>
      </c>
      <c r="T106" s="171">
        <v>0</v>
      </c>
      <c r="U106" s="171">
        <v>0</v>
      </c>
    </row>
    <row r="107" spans="1:21" s="173" customFormat="1" ht="35.25" customHeight="1" x14ac:dyDescent="0.2">
      <c r="A107" s="279" t="s">
        <v>1151</v>
      </c>
      <c r="B107" s="279" t="s">
        <v>807</v>
      </c>
      <c r="C107" s="165" t="s">
        <v>286</v>
      </c>
      <c r="D107" s="166">
        <v>7</v>
      </c>
      <c r="E107" s="167">
        <v>44454</v>
      </c>
      <c r="F107" s="175" t="s">
        <v>280</v>
      </c>
      <c r="G107" s="169">
        <v>44455</v>
      </c>
      <c r="H107" s="170">
        <v>2.2000000000000002</v>
      </c>
      <c r="I107" s="170">
        <v>0</v>
      </c>
      <c r="J107" s="170">
        <v>1.2</v>
      </c>
      <c r="K107" s="166">
        <v>64</v>
      </c>
      <c r="L107" s="166">
        <v>59</v>
      </c>
      <c r="M107" s="166">
        <v>2</v>
      </c>
      <c r="N107" s="266" t="s">
        <v>808</v>
      </c>
      <c r="O107" s="267" t="s">
        <v>280</v>
      </c>
      <c r="P107" s="268" t="s">
        <v>803</v>
      </c>
      <c r="Q107" s="171">
        <v>9.6999999999999993</v>
      </c>
      <c r="R107" s="171">
        <v>99.358974358974365</v>
      </c>
      <c r="S107" s="171">
        <v>0.64102564102564097</v>
      </c>
      <c r="T107" s="171">
        <v>0</v>
      </c>
      <c r="U107" s="171">
        <v>0</v>
      </c>
    </row>
    <row r="108" spans="1:21" s="173" customFormat="1" ht="35.25" customHeight="1" x14ac:dyDescent="0.2">
      <c r="A108" s="279" t="s">
        <v>1152</v>
      </c>
      <c r="B108" s="279" t="s">
        <v>809</v>
      </c>
      <c r="C108" s="165" t="s">
        <v>286</v>
      </c>
      <c r="D108" s="166">
        <v>7</v>
      </c>
      <c r="E108" s="167">
        <v>44454</v>
      </c>
      <c r="F108" s="175" t="s">
        <v>280</v>
      </c>
      <c r="G108" s="169">
        <v>44455</v>
      </c>
      <c r="H108" s="170">
        <v>3</v>
      </c>
      <c r="I108" s="170">
        <v>0</v>
      </c>
      <c r="J108" s="170">
        <v>1.2</v>
      </c>
      <c r="K108" s="166">
        <v>68</v>
      </c>
      <c r="L108" s="166">
        <v>63</v>
      </c>
      <c r="M108" s="166">
        <v>2</v>
      </c>
      <c r="N108" s="266" t="s">
        <v>810</v>
      </c>
      <c r="O108" s="267" t="s">
        <v>280</v>
      </c>
      <c r="P108" s="268" t="s">
        <v>811</v>
      </c>
      <c r="Q108" s="171">
        <v>3.2</v>
      </c>
      <c r="R108" s="171">
        <v>95</v>
      </c>
      <c r="S108" s="171">
        <v>0</v>
      </c>
      <c r="T108" s="171">
        <v>0</v>
      </c>
      <c r="U108" s="171">
        <v>5</v>
      </c>
    </row>
    <row r="109" spans="1:21" s="173" customFormat="1" ht="35.25" customHeight="1" x14ac:dyDescent="0.2">
      <c r="A109" s="279" t="s">
        <v>1153</v>
      </c>
      <c r="B109" s="279" t="s">
        <v>812</v>
      </c>
      <c r="C109" s="165" t="s">
        <v>279</v>
      </c>
      <c r="D109" s="165">
        <v>4</v>
      </c>
      <c r="E109" s="167">
        <v>44454</v>
      </c>
      <c r="F109" s="175" t="s">
        <v>280</v>
      </c>
      <c r="G109" s="169">
        <v>44455</v>
      </c>
      <c r="H109" s="176">
        <v>0.7</v>
      </c>
      <c r="I109" s="176">
        <v>0</v>
      </c>
      <c r="J109" s="176">
        <v>1.2</v>
      </c>
      <c r="K109" s="165">
        <v>57</v>
      </c>
      <c r="L109" s="165">
        <v>51</v>
      </c>
      <c r="M109" s="166">
        <v>2</v>
      </c>
      <c r="N109" s="266" t="s">
        <v>813</v>
      </c>
      <c r="O109" s="267" t="s">
        <v>280</v>
      </c>
      <c r="P109" s="268" t="s">
        <v>813</v>
      </c>
      <c r="Q109" s="174">
        <v>0.1</v>
      </c>
      <c r="R109" s="171">
        <v>100</v>
      </c>
      <c r="S109" s="171">
        <v>0</v>
      </c>
      <c r="T109" s="171">
        <v>0</v>
      </c>
      <c r="U109" s="171">
        <v>0</v>
      </c>
    </row>
    <row r="110" spans="1:21" s="173" customFormat="1" ht="35.25" customHeight="1" x14ac:dyDescent="0.2">
      <c r="A110" s="279" t="s">
        <v>814</v>
      </c>
      <c r="B110" s="279" t="s">
        <v>815</v>
      </c>
      <c r="C110" s="165" t="s">
        <v>279</v>
      </c>
      <c r="D110" s="166">
        <v>4</v>
      </c>
      <c r="E110" s="167">
        <v>44452</v>
      </c>
      <c r="F110" s="175" t="s">
        <v>280</v>
      </c>
      <c r="G110" s="169">
        <v>44453</v>
      </c>
      <c r="H110" s="170">
        <v>5</v>
      </c>
      <c r="I110" s="170">
        <v>0</v>
      </c>
      <c r="J110" s="170">
        <v>1.2</v>
      </c>
      <c r="K110" s="166">
        <v>66</v>
      </c>
      <c r="L110" s="166">
        <v>58</v>
      </c>
      <c r="M110" s="166">
        <v>2</v>
      </c>
      <c r="N110" s="266" t="s">
        <v>816</v>
      </c>
      <c r="O110" s="267" t="s">
        <v>280</v>
      </c>
      <c r="P110" s="275" t="s">
        <v>817</v>
      </c>
      <c r="Q110" s="174">
        <v>2.5</v>
      </c>
      <c r="R110" s="171">
        <v>98.176291793313069</v>
      </c>
      <c r="S110" s="171">
        <v>0</v>
      </c>
      <c r="T110" s="171">
        <v>1.8237082066869299</v>
      </c>
      <c r="U110" s="171">
        <v>0</v>
      </c>
    </row>
    <row r="111" spans="1:21" s="173" customFormat="1" ht="35.25" customHeight="1" x14ac:dyDescent="0.2">
      <c r="A111" s="279" t="s">
        <v>1154</v>
      </c>
      <c r="B111" s="279" t="s">
        <v>371</v>
      </c>
      <c r="C111" s="165" t="s">
        <v>286</v>
      </c>
      <c r="D111" s="166">
        <v>3</v>
      </c>
      <c r="E111" s="167">
        <v>44452</v>
      </c>
      <c r="F111" s="175" t="s">
        <v>280</v>
      </c>
      <c r="G111" s="169">
        <v>44453</v>
      </c>
      <c r="H111" s="170">
        <v>4.2</v>
      </c>
      <c r="I111" s="170">
        <v>0</v>
      </c>
      <c r="J111" s="170">
        <v>1.2</v>
      </c>
      <c r="K111" s="166">
        <v>68</v>
      </c>
      <c r="L111" s="166">
        <v>64</v>
      </c>
      <c r="M111" s="166">
        <v>2</v>
      </c>
      <c r="N111" s="266" t="s">
        <v>372</v>
      </c>
      <c r="O111" s="267" t="s">
        <v>280</v>
      </c>
      <c r="P111" s="268" t="s">
        <v>373</v>
      </c>
      <c r="Q111" s="174">
        <v>5.2</v>
      </c>
      <c r="R111" s="171">
        <v>91.570881226053629</v>
      </c>
      <c r="S111" s="171">
        <v>4.980842911877394</v>
      </c>
      <c r="T111" s="171">
        <v>0</v>
      </c>
      <c r="U111" s="171">
        <v>3.4482758620689653</v>
      </c>
    </row>
    <row r="112" spans="1:21" s="173" customFormat="1" ht="35.25" customHeight="1" x14ac:dyDescent="0.2">
      <c r="A112" s="279" t="s">
        <v>1154</v>
      </c>
      <c r="B112" s="279" t="s">
        <v>818</v>
      </c>
      <c r="C112" s="165" t="s">
        <v>286</v>
      </c>
      <c r="D112" s="166">
        <v>7</v>
      </c>
      <c r="E112" s="167">
        <v>44452</v>
      </c>
      <c r="F112" s="175" t="s">
        <v>280</v>
      </c>
      <c r="G112" s="169">
        <v>44453</v>
      </c>
      <c r="H112" s="170">
        <v>4.5999999999999996</v>
      </c>
      <c r="I112" s="170">
        <v>0</v>
      </c>
      <c r="J112" s="170">
        <v>1.2</v>
      </c>
      <c r="K112" s="166">
        <v>66</v>
      </c>
      <c r="L112" s="166">
        <v>61</v>
      </c>
      <c r="M112" s="166">
        <v>2</v>
      </c>
      <c r="N112" s="266" t="s">
        <v>374</v>
      </c>
      <c r="O112" s="267" t="s">
        <v>280</v>
      </c>
      <c r="P112" s="268" t="s">
        <v>372</v>
      </c>
      <c r="Q112" s="174">
        <v>1.3</v>
      </c>
      <c r="R112" s="171">
        <v>98.039215686274503</v>
      </c>
      <c r="S112" s="171">
        <v>0</v>
      </c>
      <c r="T112" s="171">
        <v>0</v>
      </c>
      <c r="U112" s="171">
        <v>1.9607843137254901</v>
      </c>
    </row>
    <row r="113" spans="1:21" s="173" customFormat="1" ht="35.25" customHeight="1" x14ac:dyDescent="0.2">
      <c r="A113" s="279" t="s">
        <v>375</v>
      </c>
      <c r="B113" s="279" t="s">
        <v>376</v>
      </c>
      <c r="C113" s="165" t="s">
        <v>322</v>
      </c>
      <c r="D113" s="166">
        <v>2</v>
      </c>
      <c r="E113" s="167">
        <v>44452</v>
      </c>
      <c r="F113" s="175" t="s">
        <v>280</v>
      </c>
      <c r="G113" s="169">
        <v>44453</v>
      </c>
      <c r="H113" s="170">
        <v>5</v>
      </c>
      <c r="I113" s="170">
        <v>0</v>
      </c>
      <c r="J113" s="170">
        <v>1.2</v>
      </c>
      <c r="K113" s="166">
        <v>67</v>
      </c>
      <c r="L113" s="166">
        <v>61</v>
      </c>
      <c r="M113" s="166">
        <v>2</v>
      </c>
      <c r="N113" s="266" t="s">
        <v>819</v>
      </c>
      <c r="O113" s="267" t="s">
        <v>280</v>
      </c>
      <c r="P113" s="275" t="s">
        <v>820</v>
      </c>
      <c r="Q113" s="174">
        <v>2.4</v>
      </c>
      <c r="R113" s="171">
        <v>99.621212121212125</v>
      </c>
      <c r="S113" s="171">
        <v>0</v>
      </c>
      <c r="T113" s="171">
        <v>0</v>
      </c>
      <c r="U113" s="171">
        <v>0.37878787878787878</v>
      </c>
    </row>
    <row r="114" spans="1:21" s="173" customFormat="1" ht="35.25" customHeight="1" x14ac:dyDescent="0.2">
      <c r="A114" s="279" t="s">
        <v>375</v>
      </c>
      <c r="B114" s="279" t="s">
        <v>821</v>
      </c>
      <c r="C114" s="165" t="s">
        <v>322</v>
      </c>
      <c r="D114" s="166">
        <v>1</v>
      </c>
      <c r="E114" s="167">
        <v>44452</v>
      </c>
      <c r="F114" s="175" t="s">
        <v>280</v>
      </c>
      <c r="G114" s="169">
        <v>44453</v>
      </c>
      <c r="H114" s="170">
        <v>4</v>
      </c>
      <c r="I114" s="170">
        <v>0</v>
      </c>
      <c r="J114" s="170">
        <v>1.2</v>
      </c>
      <c r="K114" s="166">
        <v>65</v>
      </c>
      <c r="L114" s="166">
        <v>59</v>
      </c>
      <c r="M114" s="166">
        <v>2</v>
      </c>
      <c r="N114" s="266" t="s">
        <v>377</v>
      </c>
      <c r="O114" s="267" t="s">
        <v>280</v>
      </c>
      <c r="P114" s="275" t="s">
        <v>819</v>
      </c>
      <c r="Q114" s="174">
        <v>1.2</v>
      </c>
      <c r="R114" s="171">
        <v>100</v>
      </c>
      <c r="S114" s="171">
        <v>0</v>
      </c>
      <c r="T114" s="171">
        <v>0</v>
      </c>
      <c r="U114" s="171">
        <v>0</v>
      </c>
    </row>
    <row r="115" spans="1:21" s="173" customFormat="1" ht="35.25" customHeight="1" x14ac:dyDescent="0.2">
      <c r="A115" s="279" t="s">
        <v>333</v>
      </c>
      <c r="B115" s="279" t="s">
        <v>822</v>
      </c>
      <c r="C115" s="165" t="s">
        <v>286</v>
      </c>
      <c r="D115" s="166">
        <v>2</v>
      </c>
      <c r="E115" s="167">
        <v>44579</v>
      </c>
      <c r="F115" s="175" t="s">
        <v>280</v>
      </c>
      <c r="G115" s="169">
        <v>44580</v>
      </c>
      <c r="H115" s="170">
        <v>3.2</v>
      </c>
      <c r="I115" s="170">
        <v>0</v>
      </c>
      <c r="J115" s="170">
        <v>1.2</v>
      </c>
      <c r="K115" s="166">
        <v>66</v>
      </c>
      <c r="L115" s="166">
        <v>58</v>
      </c>
      <c r="M115" s="166">
        <v>2</v>
      </c>
      <c r="N115" s="266" t="s">
        <v>823</v>
      </c>
      <c r="O115" s="267" t="s">
        <v>280</v>
      </c>
      <c r="P115" s="275" t="s">
        <v>378</v>
      </c>
      <c r="Q115" s="174">
        <v>1.6</v>
      </c>
      <c r="R115" s="171">
        <v>100</v>
      </c>
      <c r="S115" s="171">
        <v>0</v>
      </c>
      <c r="T115" s="171">
        <v>0</v>
      </c>
      <c r="U115" s="171">
        <v>0</v>
      </c>
    </row>
    <row r="116" spans="1:21" s="173" customFormat="1" ht="35.25" customHeight="1" x14ac:dyDescent="0.2">
      <c r="A116" s="279" t="s">
        <v>333</v>
      </c>
      <c r="B116" s="279" t="s">
        <v>824</v>
      </c>
      <c r="C116" s="165" t="s">
        <v>286</v>
      </c>
      <c r="D116" s="166">
        <v>2</v>
      </c>
      <c r="E116" s="167">
        <v>44573</v>
      </c>
      <c r="F116" s="175" t="s">
        <v>280</v>
      </c>
      <c r="G116" s="169">
        <v>44574</v>
      </c>
      <c r="H116" s="170">
        <v>4.7</v>
      </c>
      <c r="I116" s="170">
        <v>0</v>
      </c>
      <c r="J116" s="170">
        <v>1.2</v>
      </c>
      <c r="K116" s="166">
        <v>67</v>
      </c>
      <c r="L116" s="166">
        <v>63</v>
      </c>
      <c r="M116" s="166">
        <v>2</v>
      </c>
      <c r="N116" s="266" t="s">
        <v>825</v>
      </c>
      <c r="O116" s="267" t="s">
        <v>280</v>
      </c>
      <c r="P116" s="275" t="s">
        <v>826</v>
      </c>
      <c r="Q116" s="174">
        <v>6.1</v>
      </c>
      <c r="R116" s="171">
        <v>99.683343888537053</v>
      </c>
      <c r="S116" s="171">
        <v>0.18999366687777072</v>
      </c>
      <c r="T116" s="171">
        <v>0</v>
      </c>
      <c r="U116" s="171">
        <v>0.1266624445851805</v>
      </c>
    </row>
    <row r="117" spans="1:21" s="173" customFormat="1" ht="35.25" customHeight="1" x14ac:dyDescent="0.2">
      <c r="A117" s="279" t="s">
        <v>1155</v>
      </c>
      <c r="B117" s="279" t="s">
        <v>827</v>
      </c>
      <c r="C117" s="165" t="s">
        <v>286</v>
      </c>
      <c r="D117" s="166">
        <v>2</v>
      </c>
      <c r="E117" s="167">
        <v>44579</v>
      </c>
      <c r="F117" s="175" t="s">
        <v>280</v>
      </c>
      <c r="G117" s="169">
        <v>44580</v>
      </c>
      <c r="H117" s="170">
        <v>3.6</v>
      </c>
      <c r="I117" s="170">
        <v>0</v>
      </c>
      <c r="J117" s="170">
        <v>1.2</v>
      </c>
      <c r="K117" s="166">
        <v>69</v>
      </c>
      <c r="L117" s="166">
        <v>66</v>
      </c>
      <c r="M117" s="166">
        <v>2</v>
      </c>
      <c r="N117" s="266" t="s">
        <v>827</v>
      </c>
      <c r="O117" s="267" t="s">
        <v>280</v>
      </c>
      <c r="P117" s="275" t="s">
        <v>828</v>
      </c>
      <c r="Q117" s="174">
        <v>3.9</v>
      </c>
      <c r="R117" s="171">
        <v>96.721311475409834</v>
      </c>
      <c r="S117" s="171">
        <v>3.278688524590164</v>
      </c>
      <c r="T117" s="171">
        <v>0</v>
      </c>
      <c r="U117" s="171">
        <v>0</v>
      </c>
    </row>
    <row r="118" spans="1:21" s="173" customFormat="1" ht="35.25" customHeight="1" x14ac:dyDescent="0.2">
      <c r="A118" s="279" t="s">
        <v>1156</v>
      </c>
      <c r="B118" s="279" t="s">
        <v>829</v>
      </c>
      <c r="C118" s="165" t="s">
        <v>286</v>
      </c>
      <c r="D118" s="166">
        <v>2</v>
      </c>
      <c r="E118" s="167">
        <v>44579</v>
      </c>
      <c r="F118" s="175" t="s">
        <v>280</v>
      </c>
      <c r="G118" s="169">
        <v>44580</v>
      </c>
      <c r="H118" s="170">
        <v>2.2000000000000002</v>
      </c>
      <c r="I118" s="170">
        <v>0</v>
      </c>
      <c r="J118" s="170">
        <v>1.2</v>
      </c>
      <c r="K118" s="166">
        <v>65</v>
      </c>
      <c r="L118" s="166">
        <v>60</v>
      </c>
      <c r="M118" s="166">
        <v>2</v>
      </c>
      <c r="N118" s="266" t="s">
        <v>830</v>
      </c>
      <c r="O118" s="267" t="s">
        <v>280</v>
      </c>
      <c r="P118" s="268" t="s">
        <v>831</v>
      </c>
      <c r="Q118" s="174">
        <v>4.4000000000000004</v>
      </c>
      <c r="R118" s="171">
        <v>100</v>
      </c>
      <c r="S118" s="171">
        <v>0</v>
      </c>
      <c r="T118" s="171">
        <v>0</v>
      </c>
      <c r="U118" s="171">
        <v>0</v>
      </c>
    </row>
    <row r="119" spans="1:21" s="173" customFormat="1" ht="35.25" customHeight="1" x14ac:dyDescent="0.2">
      <c r="A119" s="279" t="s">
        <v>832</v>
      </c>
      <c r="B119" s="279" t="s">
        <v>833</v>
      </c>
      <c r="C119" s="165" t="s">
        <v>286</v>
      </c>
      <c r="D119" s="165">
        <v>4</v>
      </c>
      <c r="E119" s="178">
        <v>44573</v>
      </c>
      <c r="F119" s="175" t="s">
        <v>280</v>
      </c>
      <c r="G119" s="169">
        <v>44574</v>
      </c>
      <c r="H119" s="176">
        <v>5.8</v>
      </c>
      <c r="I119" s="176">
        <v>0</v>
      </c>
      <c r="J119" s="176">
        <v>1.2</v>
      </c>
      <c r="K119" s="165">
        <v>67</v>
      </c>
      <c r="L119" s="165">
        <v>61</v>
      </c>
      <c r="M119" s="166">
        <v>2</v>
      </c>
      <c r="N119" s="266" t="s">
        <v>834</v>
      </c>
      <c r="O119" s="267" t="s">
        <v>280</v>
      </c>
      <c r="P119" s="268" t="s">
        <v>835</v>
      </c>
      <c r="Q119" s="174">
        <v>1.1000000000000001</v>
      </c>
      <c r="R119" s="171">
        <v>100</v>
      </c>
      <c r="S119" s="171">
        <v>0</v>
      </c>
      <c r="T119" s="171">
        <v>0</v>
      </c>
      <c r="U119" s="171">
        <v>0</v>
      </c>
    </row>
    <row r="120" spans="1:21" s="173" customFormat="1" ht="35.25" customHeight="1" x14ac:dyDescent="0.2">
      <c r="A120" s="279" t="s">
        <v>1157</v>
      </c>
      <c r="B120" s="279" t="s">
        <v>836</v>
      </c>
      <c r="C120" s="165" t="s">
        <v>324</v>
      </c>
      <c r="D120" s="165">
        <v>2</v>
      </c>
      <c r="E120" s="178">
        <v>44525</v>
      </c>
      <c r="F120" s="175" t="s">
        <v>280</v>
      </c>
      <c r="G120" s="169">
        <v>44526</v>
      </c>
      <c r="H120" s="176">
        <v>3.4</v>
      </c>
      <c r="I120" s="176">
        <v>0</v>
      </c>
      <c r="J120" s="176">
        <v>1.2</v>
      </c>
      <c r="K120" s="165">
        <v>67</v>
      </c>
      <c r="L120" s="165">
        <v>61</v>
      </c>
      <c r="M120" s="166">
        <v>2</v>
      </c>
      <c r="N120" s="269" t="s">
        <v>837</v>
      </c>
      <c r="O120" s="267" t="s">
        <v>280</v>
      </c>
      <c r="P120" s="268" t="s">
        <v>838</v>
      </c>
      <c r="Q120" s="174">
        <v>5.4</v>
      </c>
      <c r="R120" s="171">
        <v>100</v>
      </c>
      <c r="S120" s="171">
        <v>0</v>
      </c>
      <c r="T120" s="171">
        <v>0</v>
      </c>
      <c r="U120" s="171">
        <v>0</v>
      </c>
    </row>
    <row r="121" spans="1:21" s="173" customFormat="1" ht="35.25" customHeight="1" x14ac:dyDescent="0.2">
      <c r="A121" s="279" t="s">
        <v>839</v>
      </c>
      <c r="B121" s="279" t="s">
        <v>840</v>
      </c>
      <c r="C121" s="165" t="s">
        <v>324</v>
      </c>
      <c r="D121" s="165">
        <v>2</v>
      </c>
      <c r="E121" s="178">
        <v>44525</v>
      </c>
      <c r="F121" s="175" t="s">
        <v>280</v>
      </c>
      <c r="G121" s="169">
        <v>44526</v>
      </c>
      <c r="H121" s="176">
        <v>13</v>
      </c>
      <c r="I121" s="176">
        <v>0</v>
      </c>
      <c r="J121" s="176">
        <v>1.2</v>
      </c>
      <c r="K121" s="165">
        <v>54</v>
      </c>
      <c r="L121" s="165">
        <v>48</v>
      </c>
      <c r="M121" s="166">
        <v>2</v>
      </c>
      <c r="N121" s="269" t="s">
        <v>841</v>
      </c>
      <c r="O121" s="267" t="s">
        <v>280</v>
      </c>
      <c r="P121" s="268" t="s">
        <v>842</v>
      </c>
      <c r="Q121" s="174">
        <v>4.4000000000000004</v>
      </c>
      <c r="R121" s="171">
        <v>90.909090909090907</v>
      </c>
      <c r="S121" s="171">
        <v>9.0909090909090917</v>
      </c>
      <c r="T121" s="171">
        <v>0</v>
      </c>
      <c r="U121" s="171">
        <v>0</v>
      </c>
    </row>
    <row r="122" spans="1:21" s="173" customFormat="1" ht="35.25" customHeight="1" x14ac:dyDescent="0.2">
      <c r="A122" s="279" t="s">
        <v>843</v>
      </c>
      <c r="B122" s="279" t="s">
        <v>844</v>
      </c>
      <c r="C122" s="165" t="s">
        <v>324</v>
      </c>
      <c r="D122" s="165">
        <v>4</v>
      </c>
      <c r="E122" s="178">
        <v>44525</v>
      </c>
      <c r="F122" s="175" t="s">
        <v>280</v>
      </c>
      <c r="G122" s="169">
        <v>44526</v>
      </c>
      <c r="H122" s="176">
        <v>15.5</v>
      </c>
      <c r="I122" s="176">
        <v>1.5</v>
      </c>
      <c r="J122" s="176">
        <v>1.2</v>
      </c>
      <c r="K122" s="165">
        <v>54</v>
      </c>
      <c r="L122" s="165">
        <v>49</v>
      </c>
      <c r="M122" s="166">
        <v>2</v>
      </c>
      <c r="N122" s="269" t="s">
        <v>845</v>
      </c>
      <c r="O122" s="267" t="s">
        <v>280</v>
      </c>
      <c r="P122" s="268" t="s">
        <v>844</v>
      </c>
      <c r="Q122" s="174">
        <v>2.6</v>
      </c>
      <c r="R122" s="171">
        <v>90.322580645161281</v>
      </c>
      <c r="S122" s="171">
        <v>9.67741935483871</v>
      </c>
      <c r="T122" s="171">
        <v>0</v>
      </c>
      <c r="U122" s="171">
        <v>0</v>
      </c>
    </row>
    <row r="123" spans="1:21" s="173" customFormat="1" ht="35.25" customHeight="1" x14ac:dyDescent="0.2">
      <c r="A123" s="279" t="s">
        <v>348</v>
      </c>
      <c r="B123" s="279" t="s">
        <v>846</v>
      </c>
      <c r="C123" s="165" t="s">
        <v>324</v>
      </c>
      <c r="D123" s="165">
        <v>2</v>
      </c>
      <c r="E123" s="178">
        <v>44525</v>
      </c>
      <c r="F123" s="175" t="s">
        <v>280</v>
      </c>
      <c r="G123" s="169">
        <v>44526</v>
      </c>
      <c r="H123" s="176">
        <v>33.799999999999997</v>
      </c>
      <c r="I123" s="176">
        <v>0</v>
      </c>
      <c r="J123" s="176">
        <v>1.2</v>
      </c>
      <c r="K123" s="165">
        <v>49</v>
      </c>
      <c r="L123" s="165">
        <v>41</v>
      </c>
      <c r="M123" s="166">
        <v>2</v>
      </c>
      <c r="N123" s="269" t="s">
        <v>845</v>
      </c>
      <c r="O123" s="267" t="s">
        <v>280</v>
      </c>
      <c r="P123" s="268" t="s">
        <v>846</v>
      </c>
      <c r="Q123" s="174">
        <v>2</v>
      </c>
      <c r="R123" s="171">
        <v>100</v>
      </c>
      <c r="S123" s="171">
        <v>0</v>
      </c>
      <c r="T123" s="171">
        <v>0</v>
      </c>
      <c r="U123" s="171">
        <v>0</v>
      </c>
    </row>
    <row r="124" spans="1:21" s="173" customFormat="1" ht="35.25" customHeight="1" x14ac:dyDescent="0.2">
      <c r="A124" s="279" t="s">
        <v>1158</v>
      </c>
      <c r="B124" s="279" t="s">
        <v>847</v>
      </c>
      <c r="C124" s="165" t="s">
        <v>286</v>
      </c>
      <c r="D124" s="165">
        <v>3</v>
      </c>
      <c r="E124" s="178">
        <v>44539</v>
      </c>
      <c r="F124" s="175" t="s">
        <v>280</v>
      </c>
      <c r="G124" s="169">
        <v>44540</v>
      </c>
      <c r="H124" s="176">
        <v>2.4</v>
      </c>
      <c r="I124" s="176">
        <v>0</v>
      </c>
      <c r="J124" s="176">
        <v>1.2</v>
      </c>
      <c r="K124" s="165">
        <v>68</v>
      </c>
      <c r="L124" s="165">
        <v>60</v>
      </c>
      <c r="M124" s="166">
        <v>2</v>
      </c>
      <c r="N124" s="269" t="s">
        <v>847</v>
      </c>
      <c r="O124" s="267" t="s">
        <v>280</v>
      </c>
      <c r="P124" s="268" t="s">
        <v>379</v>
      </c>
      <c r="Q124" s="174">
        <v>1.8</v>
      </c>
      <c r="R124" s="171">
        <v>96.84210526315789</v>
      </c>
      <c r="S124" s="171">
        <v>0</v>
      </c>
      <c r="T124" s="171">
        <v>0</v>
      </c>
      <c r="U124" s="171">
        <v>3.1578947368421053</v>
      </c>
    </row>
    <row r="125" spans="1:21" s="173" customFormat="1" ht="35.25" customHeight="1" x14ac:dyDescent="0.2">
      <c r="A125" s="279" t="s">
        <v>1159</v>
      </c>
      <c r="B125" s="279" t="s">
        <v>848</v>
      </c>
      <c r="C125" s="165" t="s">
        <v>324</v>
      </c>
      <c r="D125" s="165">
        <v>7</v>
      </c>
      <c r="E125" s="178">
        <v>44539</v>
      </c>
      <c r="F125" s="175" t="s">
        <v>280</v>
      </c>
      <c r="G125" s="169">
        <v>44540</v>
      </c>
      <c r="H125" s="176">
        <v>2.4</v>
      </c>
      <c r="I125" s="176">
        <v>0</v>
      </c>
      <c r="J125" s="176">
        <v>1.2</v>
      </c>
      <c r="K125" s="165">
        <v>64</v>
      </c>
      <c r="L125" s="165">
        <v>55</v>
      </c>
      <c r="M125" s="166">
        <v>2</v>
      </c>
      <c r="N125" s="269" t="s">
        <v>848</v>
      </c>
      <c r="O125" s="267" t="s">
        <v>280</v>
      </c>
      <c r="P125" s="268" t="s">
        <v>849</v>
      </c>
      <c r="Q125" s="174">
        <v>6.8</v>
      </c>
      <c r="R125" s="171">
        <v>99.465240641711233</v>
      </c>
      <c r="S125" s="171">
        <v>0</v>
      </c>
      <c r="T125" s="171">
        <v>0.53475935828876997</v>
      </c>
      <c r="U125" s="171">
        <v>0</v>
      </c>
    </row>
    <row r="126" spans="1:21" s="173" customFormat="1" ht="35.25" customHeight="1" x14ac:dyDescent="0.2">
      <c r="A126" s="279" t="s">
        <v>1160</v>
      </c>
      <c r="B126" s="279" t="s">
        <v>850</v>
      </c>
      <c r="C126" s="165" t="s">
        <v>324</v>
      </c>
      <c r="D126" s="165">
        <v>7</v>
      </c>
      <c r="E126" s="178">
        <v>44539</v>
      </c>
      <c r="F126" s="175" t="s">
        <v>280</v>
      </c>
      <c r="G126" s="169">
        <v>44540</v>
      </c>
      <c r="H126" s="176">
        <v>1.3</v>
      </c>
      <c r="I126" s="176">
        <v>0</v>
      </c>
      <c r="J126" s="176">
        <v>1.2</v>
      </c>
      <c r="K126" s="165">
        <v>70</v>
      </c>
      <c r="L126" s="165">
        <v>60</v>
      </c>
      <c r="M126" s="166">
        <v>2</v>
      </c>
      <c r="N126" s="269" t="s">
        <v>850</v>
      </c>
      <c r="O126" s="267" t="s">
        <v>280</v>
      </c>
      <c r="P126" s="268" t="s">
        <v>851</v>
      </c>
      <c r="Q126" s="171">
        <v>6.3</v>
      </c>
      <c r="R126" s="171">
        <v>98.477157360406082</v>
      </c>
      <c r="S126" s="171">
        <v>0</v>
      </c>
      <c r="T126" s="171">
        <v>1.015228426395939</v>
      </c>
      <c r="U126" s="171">
        <v>0.50761421319796951</v>
      </c>
    </row>
    <row r="127" spans="1:21" s="173" customFormat="1" ht="35.25" customHeight="1" x14ac:dyDescent="0.2">
      <c r="A127" s="279" t="s">
        <v>278</v>
      </c>
      <c r="B127" s="279" t="s">
        <v>852</v>
      </c>
      <c r="C127" s="165" t="s">
        <v>286</v>
      </c>
      <c r="D127" s="165">
        <v>2</v>
      </c>
      <c r="E127" s="178">
        <v>44516</v>
      </c>
      <c r="F127" s="175" t="s">
        <v>280</v>
      </c>
      <c r="G127" s="169">
        <v>44517</v>
      </c>
      <c r="H127" s="176">
        <v>4.5</v>
      </c>
      <c r="I127" s="176">
        <v>3.5</v>
      </c>
      <c r="J127" s="176">
        <v>1.2</v>
      </c>
      <c r="K127" s="165">
        <v>69</v>
      </c>
      <c r="L127" s="165">
        <v>67</v>
      </c>
      <c r="M127" s="166">
        <v>2</v>
      </c>
      <c r="N127" s="269" t="s">
        <v>853</v>
      </c>
      <c r="O127" s="267" t="s">
        <v>280</v>
      </c>
      <c r="P127" s="268" t="s">
        <v>854</v>
      </c>
      <c r="Q127" s="171">
        <v>3.6</v>
      </c>
      <c r="R127" s="171">
        <v>78.300064391500328</v>
      </c>
      <c r="S127" s="171">
        <v>4.249839021249195</v>
      </c>
      <c r="T127" s="171">
        <v>0</v>
      </c>
      <c r="U127" s="171">
        <v>17.450096587250481</v>
      </c>
    </row>
    <row r="128" spans="1:21" s="173" customFormat="1" ht="35.25" customHeight="1" x14ac:dyDescent="0.2">
      <c r="A128" s="279" t="s">
        <v>380</v>
      </c>
      <c r="B128" s="279" t="s">
        <v>855</v>
      </c>
      <c r="C128" s="165" t="s">
        <v>286</v>
      </c>
      <c r="D128" s="165">
        <v>6</v>
      </c>
      <c r="E128" s="178">
        <v>44510</v>
      </c>
      <c r="F128" s="175" t="s">
        <v>280</v>
      </c>
      <c r="G128" s="169">
        <v>44511</v>
      </c>
      <c r="H128" s="176">
        <v>28</v>
      </c>
      <c r="I128" s="176">
        <v>9</v>
      </c>
      <c r="J128" s="176">
        <v>1.2</v>
      </c>
      <c r="K128" s="165">
        <v>56</v>
      </c>
      <c r="L128" s="165">
        <v>52</v>
      </c>
      <c r="M128" s="166">
        <v>2</v>
      </c>
      <c r="N128" s="269" t="s">
        <v>381</v>
      </c>
      <c r="O128" s="267" t="s">
        <v>280</v>
      </c>
      <c r="P128" s="268" t="s">
        <v>382</v>
      </c>
      <c r="Q128" s="171">
        <v>0.4</v>
      </c>
      <c r="R128" s="171">
        <v>100</v>
      </c>
      <c r="S128" s="171">
        <v>0</v>
      </c>
      <c r="T128" s="171">
        <v>0</v>
      </c>
      <c r="U128" s="171">
        <v>0</v>
      </c>
    </row>
    <row r="129" spans="1:21" s="173" customFormat="1" ht="35.25" customHeight="1" x14ac:dyDescent="0.2">
      <c r="A129" s="279" t="s">
        <v>380</v>
      </c>
      <c r="B129" s="279" t="s">
        <v>856</v>
      </c>
      <c r="C129" s="165" t="s">
        <v>286</v>
      </c>
      <c r="D129" s="165">
        <v>6</v>
      </c>
      <c r="E129" s="178">
        <v>44510</v>
      </c>
      <c r="F129" s="175" t="s">
        <v>280</v>
      </c>
      <c r="G129" s="169">
        <v>44511</v>
      </c>
      <c r="H129" s="176">
        <v>28</v>
      </c>
      <c r="I129" s="176">
        <v>9</v>
      </c>
      <c r="J129" s="176">
        <v>1.2</v>
      </c>
      <c r="K129" s="165">
        <v>53</v>
      </c>
      <c r="L129" s="165">
        <v>51</v>
      </c>
      <c r="M129" s="166">
        <v>2</v>
      </c>
      <c r="N129" s="269" t="s">
        <v>383</v>
      </c>
      <c r="O129" s="267" t="s">
        <v>280</v>
      </c>
      <c r="P129" s="268" t="s">
        <v>384</v>
      </c>
      <c r="Q129" s="171">
        <v>4.7</v>
      </c>
      <c r="R129" s="171">
        <v>100</v>
      </c>
      <c r="S129" s="171">
        <v>0</v>
      </c>
      <c r="T129" s="171">
        <v>0</v>
      </c>
      <c r="U129" s="171">
        <v>0</v>
      </c>
    </row>
    <row r="130" spans="1:21" s="173" customFormat="1" ht="35.25" customHeight="1" x14ac:dyDescent="0.2">
      <c r="A130" s="279" t="s">
        <v>350</v>
      </c>
      <c r="B130" s="279" t="s">
        <v>385</v>
      </c>
      <c r="C130" s="166" t="s">
        <v>286</v>
      </c>
      <c r="D130" s="166">
        <v>4</v>
      </c>
      <c r="E130" s="167">
        <v>44510</v>
      </c>
      <c r="F130" s="175" t="s">
        <v>280</v>
      </c>
      <c r="G130" s="169">
        <v>44511</v>
      </c>
      <c r="H130" s="170">
        <v>2.6</v>
      </c>
      <c r="I130" s="170">
        <v>0</v>
      </c>
      <c r="J130" s="170">
        <v>1.2</v>
      </c>
      <c r="K130" s="166">
        <v>71</v>
      </c>
      <c r="L130" s="166">
        <v>70</v>
      </c>
      <c r="M130" s="166">
        <v>2</v>
      </c>
      <c r="N130" s="266" t="s">
        <v>386</v>
      </c>
      <c r="O130" s="267" t="s">
        <v>280</v>
      </c>
      <c r="P130" s="275" t="s">
        <v>387</v>
      </c>
      <c r="Q130" s="171">
        <v>1.9</v>
      </c>
      <c r="R130" s="171">
        <v>76.535433070866148</v>
      </c>
      <c r="S130" s="171">
        <v>20.15748031496063</v>
      </c>
      <c r="T130" s="171">
        <v>0</v>
      </c>
      <c r="U130" s="171">
        <v>3.3070866141732282</v>
      </c>
    </row>
    <row r="131" spans="1:21" s="173" customFormat="1" ht="35.25" customHeight="1" x14ac:dyDescent="0.2">
      <c r="A131" s="279" t="s">
        <v>282</v>
      </c>
      <c r="B131" s="279" t="s">
        <v>388</v>
      </c>
      <c r="C131" s="166" t="s">
        <v>286</v>
      </c>
      <c r="D131" s="166">
        <v>4</v>
      </c>
      <c r="E131" s="167">
        <v>44510</v>
      </c>
      <c r="F131" s="175" t="s">
        <v>280</v>
      </c>
      <c r="G131" s="169">
        <v>44511</v>
      </c>
      <c r="H131" s="170">
        <v>2.2000000000000002</v>
      </c>
      <c r="I131" s="170">
        <v>0</v>
      </c>
      <c r="J131" s="170">
        <v>1.2</v>
      </c>
      <c r="K131" s="166">
        <v>74</v>
      </c>
      <c r="L131" s="166">
        <v>74</v>
      </c>
      <c r="M131" s="166">
        <v>2</v>
      </c>
      <c r="N131" s="266" t="s">
        <v>384</v>
      </c>
      <c r="O131" s="267" t="s">
        <v>280</v>
      </c>
      <c r="P131" s="275" t="s">
        <v>389</v>
      </c>
      <c r="Q131" s="171">
        <v>10.4</v>
      </c>
      <c r="R131" s="171">
        <v>52.388211382113823</v>
      </c>
      <c r="S131" s="171">
        <v>35.873983739837399</v>
      </c>
      <c r="T131" s="171">
        <v>0</v>
      </c>
      <c r="U131" s="171">
        <v>11.737804878048779</v>
      </c>
    </row>
    <row r="132" spans="1:21" s="173" customFormat="1" ht="35.25" customHeight="1" x14ac:dyDescent="0.2">
      <c r="A132" s="279" t="s">
        <v>350</v>
      </c>
      <c r="B132" s="279" t="s">
        <v>857</v>
      </c>
      <c r="C132" s="166" t="s">
        <v>279</v>
      </c>
      <c r="D132" s="166">
        <v>4</v>
      </c>
      <c r="E132" s="167">
        <v>44573</v>
      </c>
      <c r="F132" s="175" t="s">
        <v>280</v>
      </c>
      <c r="G132" s="169">
        <v>44574</v>
      </c>
      <c r="H132" s="170">
        <v>6.7</v>
      </c>
      <c r="I132" s="170">
        <v>0</v>
      </c>
      <c r="J132" s="170">
        <v>1.2</v>
      </c>
      <c r="K132" s="166">
        <v>70</v>
      </c>
      <c r="L132" s="166">
        <v>71</v>
      </c>
      <c r="M132" s="165">
        <v>2</v>
      </c>
      <c r="N132" s="266" t="s">
        <v>858</v>
      </c>
      <c r="O132" s="267" t="s">
        <v>280</v>
      </c>
      <c r="P132" s="275" t="s">
        <v>386</v>
      </c>
      <c r="Q132" s="171">
        <v>3.5</v>
      </c>
      <c r="R132" s="171">
        <v>74.861111111111114</v>
      </c>
      <c r="S132" s="171">
        <v>23.194444444444446</v>
      </c>
      <c r="T132" s="171">
        <v>0</v>
      </c>
      <c r="U132" s="171">
        <v>1.9444444444444444</v>
      </c>
    </row>
    <row r="133" spans="1:21" s="173" customFormat="1" ht="35.25" customHeight="1" x14ac:dyDescent="0.2">
      <c r="A133" s="279" t="s">
        <v>1161</v>
      </c>
      <c r="B133" s="279" t="s">
        <v>859</v>
      </c>
      <c r="C133" s="165" t="s">
        <v>324</v>
      </c>
      <c r="D133" s="166">
        <v>2</v>
      </c>
      <c r="E133" s="167">
        <v>44573</v>
      </c>
      <c r="F133" s="175" t="s">
        <v>280</v>
      </c>
      <c r="G133" s="169">
        <v>44574</v>
      </c>
      <c r="H133" s="170">
        <v>3.1</v>
      </c>
      <c r="I133" s="170">
        <v>0</v>
      </c>
      <c r="J133" s="170">
        <v>1.2</v>
      </c>
      <c r="K133" s="166">
        <v>68</v>
      </c>
      <c r="L133" s="166">
        <v>66</v>
      </c>
      <c r="M133" s="165">
        <v>2</v>
      </c>
      <c r="N133" s="266" t="s">
        <v>384</v>
      </c>
      <c r="O133" s="267" t="s">
        <v>280</v>
      </c>
      <c r="P133" s="268" t="s">
        <v>860</v>
      </c>
      <c r="Q133" s="171">
        <v>2.9</v>
      </c>
      <c r="R133" s="171">
        <v>89.65517241379311</v>
      </c>
      <c r="S133" s="171">
        <v>10.344827586206897</v>
      </c>
      <c r="T133" s="171">
        <v>0</v>
      </c>
      <c r="U133" s="171">
        <v>0</v>
      </c>
    </row>
    <row r="134" spans="1:21" s="173" customFormat="1" ht="35.25" customHeight="1" x14ac:dyDescent="0.2">
      <c r="A134" s="279" t="s">
        <v>1162</v>
      </c>
      <c r="B134" s="279" t="s">
        <v>861</v>
      </c>
      <c r="C134" s="165" t="s">
        <v>324</v>
      </c>
      <c r="D134" s="166">
        <v>2</v>
      </c>
      <c r="E134" s="167">
        <v>44573</v>
      </c>
      <c r="F134" s="175" t="s">
        <v>280</v>
      </c>
      <c r="G134" s="169">
        <v>44574</v>
      </c>
      <c r="H134" s="170">
        <v>1</v>
      </c>
      <c r="I134" s="170">
        <v>0</v>
      </c>
      <c r="J134" s="170">
        <v>1.2</v>
      </c>
      <c r="K134" s="166">
        <v>68</v>
      </c>
      <c r="L134" s="166">
        <v>62</v>
      </c>
      <c r="M134" s="165">
        <v>2</v>
      </c>
      <c r="N134" s="266" t="s">
        <v>862</v>
      </c>
      <c r="O134" s="267" t="s">
        <v>280</v>
      </c>
      <c r="P134" s="268" t="s">
        <v>863</v>
      </c>
      <c r="Q134" s="171">
        <v>8.8000000000000007</v>
      </c>
      <c r="R134" s="171">
        <v>99.760087241003276</v>
      </c>
      <c r="S134" s="171">
        <v>0.17448200654307525</v>
      </c>
      <c r="T134" s="171">
        <v>0</v>
      </c>
      <c r="U134" s="171">
        <v>6.5430752453653221E-2</v>
      </c>
    </row>
    <row r="135" spans="1:21" s="173" customFormat="1" ht="35.25" customHeight="1" x14ac:dyDescent="0.2">
      <c r="A135" s="279" t="s">
        <v>1163</v>
      </c>
      <c r="B135" s="279" t="s">
        <v>864</v>
      </c>
      <c r="C135" s="165" t="s">
        <v>324</v>
      </c>
      <c r="D135" s="166">
        <v>2</v>
      </c>
      <c r="E135" s="167">
        <v>44573</v>
      </c>
      <c r="F135" s="175" t="s">
        <v>280</v>
      </c>
      <c r="G135" s="179">
        <v>44574</v>
      </c>
      <c r="H135" s="170">
        <v>2.5</v>
      </c>
      <c r="I135" s="170">
        <v>0</v>
      </c>
      <c r="J135" s="170">
        <v>1.2</v>
      </c>
      <c r="K135" s="166">
        <v>69</v>
      </c>
      <c r="L135" s="166">
        <v>65</v>
      </c>
      <c r="M135" s="165">
        <v>2</v>
      </c>
      <c r="N135" s="266" t="s">
        <v>390</v>
      </c>
      <c r="O135" s="267" t="s">
        <v>280</v>
      </c>
      <c r="P135" s="268" t="s">
        <v>865</v>
      </c>
      <c r="Q135" s="171">
        <v>2.2000000000000002</v>
      </c>
      <c r="R135" s="171">
        <v>100</v>
      </c>
      <c r="S135" s="171">
        <v>0</v>
      </c>
      <c r="T135" s="171">
        <v>0</v>
      </c>
      <c r="U135" s="171">
        <v>0</v>
      </c>
    </row>
    <row r="136" spans="1:21" s="173" customFormat="1" ht="35.25" customHeight="1" x14ac:dyDescent="0.2">
      <c r="A136" s="279" t="s">
        <v>346</v>
      </c>
      <c r="B136" s="279" t="s">
        <v>866</v>
      </c>
      <c r="C136" s="165" t="s">
        <v>286</v>
      </c>
      <c r="D136" s="166">
        <v>2</v>
      </c>
      <c r="E136" s="167">
        <v>44539</v>
      </c>
      <c r="F136" s="175" t="s">
        <v>280</v>
      </c>
      <c r="G136" s="179">
        <v>44540</v>
      </c>
      <c r="H136" s="170">
        <v>10.8</v>
      </c>
      <c r="I136" s="170">
        <v>0</v>
      </c>
      <c r="J136" s="170">
        <v>1.2</v>
      </c>
      <c r="K136" s="166">
        <v>66</v>
      </c>
      <c r="L136" s="166">
        <v>56</v>
      </c>
      <c r="M136" s="165">
        <v>2</v>
      </c>
      <c r="N136" s="266" t="s">
        <v>867</v>
      </c>
      <c r="O136" s="267" t="s">
        <v>280</v>
      </c>
      <c r="P136" s="275" t="s">
        <v>868</v>
      </c>
      <c r="Q136" s="171">
        <v>3.4</v>
      </c>
      <c r="R136" s="171">
        <v>83.018867924528308</v>
      </c>
      <c r="S136" s="171">
        <v>0</v>
      </c>
      <c r="T136" s="171">
        <v>13.962264150943396</v>
      </c>
      <c r="U136" s="171">
        <v>3.0188679245283021</v>
      </c>
    </row>
    <row r="137" spans="1:21" s="173" customFormat="1" ht="35.25" customHeight="1" x14ac:dyDescent="0.2">
      <c r="A137" s="279" t="s">
        <v>1164</v>
      </c>
      <c r="B137" s="279" t="s">
        <v>869</v>
      </c>
      <c r="C137" s="165" t="s">
        <v>286</v>
      </c>
      <c r="D137" s="166">
        <v>2</v>
      </c>
      <c r="E137" s="167">
        <v>44539</v>
      </c>
      <c r="F137" s="175" t="s">
        <v>280</v>
      </c>
      <c r="G137" s="179">
        <v>44540</v>
      </c>
      <c r="H137" s="170">
        <v>0.9</v>
      </c>
      <c r="I137" s="170">
        <v>0</v>
      </c>
      <c r="J137" s="170">
        <v>1.2</v>
      </c>
      <c r="K137" s="166">
        <v>64</v>
      </c>
      <c r="L137" s="166">
        <v>53</v>
      </c>
      <c r="M137" s="165">
        <v>2</v>
      </c>
      <c r="N137" s="266" t="s">
        <v>391</v>
      </c>
      <c r="O137" s="267" t="s">
        <v>280</v>
      </c>
      <c r="P137" s="275" t="s">
        <v>870</v>
      </c>
      <c r="Q137" s="171">
        <v>2.2999999999999998</v>
      </c>
      <c r="R137" s="171">
        <v>100</v>
      </c>
      <c r="S137" s="171">
        <v>0</v>
      </c>
      <c r="T137" s="171">
        <v>0</v>
      </c>
      <c r="U137" s="171">
        <v>0</v>
      </c>
    </row>
    <row r="138" spans="1:21" s="173" customFormat="1" ht="35.25" customHeight="1" x14ac:dyDescent="0.2">
      <c r="A138" s="279" t="s">
        <v>871</v>
      </c>
      <c r="B138" s="279" t="s">
        <v>872</v>
      </c>
      <c r="C138" s="165" t="s">
        <v>286</v>
      </c>
      <c r="D138" s="166">
        <v>4</v>
      </c>
      <c r="E138" s="167">
        <v>44518</v>
      </c>
      <c r="F138" s="175" t="s">
        <v>280</v>
      </c>
      <c r="G138" s="179">
        <v>44519</v>
      </c>
      <c r="H138" s="170">
        <v>12.1</v>
      </c>
      <c r="I138" s="170">
        <v>0</v>
      </c>
      <c r="J138" s="170">
        <v>1.2</v>
      </c>
      <c r="K138" s="166">
        <v>62</v>
      </c>
      <c r="L138" s="166">
        <v>56</v>
      </c>
      <c r="M138" s="165">
        <v>2</v>
      </c>
      <c r="N138" s="266" t="s">
        <v>873</v>
      </c>
      <c r="O138" s="267" t="s">
        <v>280</v>
      </c>
      <c r="P138" s="275" t="s">
        <v>395</v>
      </c>
      <c r="Q138" s="171">
        <v>7.9</v>
      </c>
      <c r="R138" s="171">
        <v>79.166666666666657</v>
      </c>
      <c r="S138" s="171">
        <v>0</v>
      </c>
      <c r="T138" s="171">
        <v>12.5</v>
      </c>
      <c r="U138" s="171">
        <v>8.3333333333333321</v>
      </c>
    </row>
    <row r="139" spans="1:21" s="173" customFormat="1" ht="35.25" customHeight="1" x14ac:dyDescent="0.2">
      <c r="A139" s="279" t="s">
        <v>871</v>
      </c>
      <c r="B139" s="279" t="s">
        <v>874</v>
      </c>
      <c r="C139" s="165" t="s">
        <v>286</v>
      </c>
      <c r="D139" s="166">
        <v>4</v>
      </c>
      <c r="E139" s="167">
        <v>44518</v>
      </c>
      <c r="F139" s="175" t="s">
        <v>280</v>
      </c>
      <c r="G139" s="179">
        <v>44519</v>
      </c>
      <c r="H139" s="170">
        <v>9.6999999999999993</v>
      </c>
      <c r="I139" s="170">
        <v>0</v>
      </c>
      <c r="J139" s="170">
        <v>1.2</v>
      </c>
      <c r="K139" s="166">
        <v>56</v>
      </c>
      <c r="L139" s="166">
        <v>51</v>
      </c>
      <c r="M139" s="165">
        <v>2</v>
      </c>
      <c r="N139" s="266" t="s">
        <v>395</v>
      </c>
      <c r="O139" s="267" t="s">
        <v>280</v>
      </c>
      <c r="P139" s="275" t="s">
        <v>395</v>
      </c>
      <c r="Q139" s="171">
        <v>1.1000000000000001</v>
      </c>
      <c r="R139" s="171">
        <v>100</v>
      </c>
      <c r="S139" s="171">
        <v>0</v>
      </c>
      <c r="T139" s="171">
        <v>0</v>
      </c>
      <c r="U139" s="171">
        <v>0</v>
      </c>
    </row>
    <row r="140" spans="1:21" s="173" customFormat="1" ht="35.25" customHeight="1" x14ac:dyDescent="0.2">
      <c r="A140" s="279" t="s">
        <v>1165</v>
      </c>
      <c r="B140" s="279" t="s">
        <v>875</v>
      </c>
      <c r="C140" s="165" t="s">
        <v>286</v>
      </c>
      <c r="D140" s="166">
        <v>2</v>
      </c>
      <c r="E140" s="167">
        <v>44517</v>
      </c>
      <c r="F140" s="175" t="s">
        <v>280</v>
      </c>
      <c r="G140" s="179">
        <v>44518</v>
      </c>
      <c r="H140" s="170">
        <v>4</v>
      </c>
      <c r="I140" s="170">
        <v>0</v>
      </c>
      <c r="J140" s="170">
        <v>1.2</v>
      </c>
      <c r="K140" s="166">
        <v>69</v>
      </c>
      <c r="L140" s="166">
        <v>68</v>
      </c>
      <c r="M140" s="165">
        <v>2</v>
      </c>
      <c r="N140" s="266" t="s">
        <v>876</v>
      </c>
      <c r="O140" s="267" t="s">
        <v>280</v>
      </c>
      <c r="P140" s="275" t="s">
        <v>877</v>
      </c>
      <c r="Q140" s="171">
        <v>3.1</v>
      </c>
      <c r="R140" s="171">
        <v>82.828282828282823</v>
      </c>
      <c r="S140" s="171">
        <v>17.171717171717169</v>
      </c>
      <c r="T140" s="171">
        <v>0</v>
      </c>
      <c r="U140" s="171">
        <v>0</v>
      </c>
    </row>
    <row r="141" spans="1:21" s="173" customFormat="1" ht="35.25" customHeight="1" x14ac:dyDescent="0.2">
      <c r="A141" s="279" t="s">
        <v>1165</v>
      </c>
      <c r="B141" s="279" t="s">
        <v>878</v>
      </c>
      <c r="C141" s="165" t="s">
        <v>286</v>
      </c>
      <c r="D141" s="166">
        <v>2</v>
      </c>
      <c r="E141" s="167">
        <v>44517</v>
      </c>
      <c r="F141" s="175" t="s">
        <v>280</v>
      </c>
      <c r="G141" s="179">
        <v>44518</v>
      </c>
      <c r="H141" s="170">
        <v>1</v>
      </c>
      <c r="I141" s="170">
        <v>0</v>
      </c>
      <c r="J141" s="170">
        <v>1.2</v>
      </c>
      <c r="K141" s="166">
        <v>73</v>
      </c>
      <c r="L141" s="166">
        <v>69</v>
      </c>
      <c r="M141" s="165">
        <v>2</v>
      </c>
      <c r="N141" s="266" t="s">
        <v>877</v>
      </c>
      <c r="O141" s="267" t="s">
        <v>280</v>
      </c>
      <c r="P141" s="275" t="s">
        <v>399</v>
      </c>
      <c r="Q141" s="171">
        <v>5.3</v>
      </c>
      <c r="R141" s="171">
        <v>93.564356435643575</v>
      </c>
      <c r="S141" s="171">
        <v>0.49504950495049505</v>
      </c>
      <c r="T141" s="171">
        <v>0</v>
      </c>
      <c r="U141" s="171">
        <v>5.9405940594059405</v>
      </c>
    </row>
    <row r="142" spans="1:21" s="173" customFormat="1" ht="35.25" customHeight="1" x14ac:dyDescent="0.2">
      <c r="A142" s="279" t="s">
        <v>1166</v>
      </c>
      <c r="B142" s="279" t="s">
        <v>879</v>
      </c>
      <c r="C142" s="165" t="s">
        <v>286</v>
      </c>
      <c r="D142" s="166">
        <v>2</v>
      </c>
      <c r="E142" s="167">
        <v>44517</v>
      </c>
      <c r="F142" s="175" t="s">
        <v>280</v>
      </c>
      <c r="G142" s="179">
        <v>44518</v>
      </c>
      <c r="H142" s="170">
        <v>1.8</v>
      </c>
      <c r="I142" s="170">
        <v>0</v>
      </c>
      <c r="J142" s="170">
        <v>1.2</v>
      </c>
      <c r="K142" s="166">
        <v>70</v>
      </c>
      <c r="L142" s="166">
        <v>63</v>
      </c>
      <c r="M142" s="165">
        <v>2</v>
      </c>
      <c r="N142" s="266" t="s">
        <v>396</v>
      </c>
      <c r="O142" s="267" t="s">
        <v>280</v>
      </c>
      <c r="P142" s="275" t="s">
        <v>396</v>
      </c>
      <c r="Q142" s="171">
        <v>1.3</v>
      </c>
      <c r="R142" s="171" t="s">
        <v>452</v>
      </c>
      <c r="S142" s="171" t="s">
        <v>452</v>
      </c>
      <c r="T142" s="171" t="s">
        <v>452</v>
      </c>
      <c r="U142" s="171" t="s">
        <v>452</v>
      </c>
    </row>
    <row r="143" spans="1:21" s="173" customFormat="1" ht="35.25" customHeight="1" x14ac:dyDescent="0.2">
      <c r="A143" s="279" t="s">
        <v>1167</v>
      </c>
      <c r="B143" s="279" t="s">
        <v>880</v>
      </c>
      <c r="C143" s="165" t="s">
        <v>286</v>
      </c>
      <c r="D143" s="166">
        <v>2</v>
      </c>
      <c r="E143" s="167">
        <v>44525</v>
      </c>
      <c r="F143" s="175" t="s">
        <v>280</v>
      </c>
      <c r="G143" s="179">
        <v>44526</v>
      </c>
      <c r="H143" s="170">
        <v>2.1</v>
      </c>
      <c r="I143" s="170">
        <v>0</v>
      </c>
      <c r="J143" s="170">
        <v>1.2</v>
      </c>
      <c r="K143" s="166">
        <v>68</v>
      </c>
      <c r="L143" s="166">
        <v>60</v>
      </c>
      <c r="M143" s="165">
        <v>2</v>
      </c>
      <c r="N143" s="266" t="s">
        <v>398</v>
      </c>
      <c r="O143" s="267" t="s">
        <v>280</v>
      </c>
      <c r="P143" s="275" t="s">
        <v>881</v>
      </c>
      <c r="Q143" s="171">
        <v>13.9</v>
      </c>
      <c r="R143" s="171">
        <v>100</v>
      </c>
      <c r="S143" s="171">
        <v>0</v>
      </c>
      <c r="T143" s="171">
        <v>0</v>
      </c>
      <c r="U143" s="171">
        <v>0</v>
      </c>
    </row>
    <row r="144" spans="1:21" s="173" customFormat="1" ht="35.25" customHeight="1" x14ac:dyDescent="0.2">
      <c r="A144" s="279" t="s">
        <v>1168</v>
      </c>
      <c r="B144" s="279" t="s">
        <v>882</v>
      </c>
      <c r="C144" s="165" t="s">
        <v>286</v>
      </c>
      <c r="D144" s="166">
        <v>2</v>
      </c>
      <c r="E144" s="167">
        <v>44525</v>
      </c>
      <c r="F144" s="175" t="s">
        <v>280</v>
      </c>
      <c r="G144" s="179">
        <v>44526</v>
      </c>
      <c r="H144" s="170">
        <v>1</v>
      </c>
      <c r="I144" s="170">
        <v>0</v>
      </c>
      <c r="J144" s="170">
        <v>1.2</v>
      </c>
      <c r="K144" s="166">
        <v>64</v>
      </c>
      <c r="L144" s="166">
        <v>52</v>
      </c>
      <c r="M144" s="165">
        <v>2</v>
      </c>
      <c r="N144" s="266" t="s">
        <v>883</v>
      </c>
      <c r="O144" s="267" t="s">
        <v>280</v>
      </c>
      <c r="P144" s="275" t="s">
        <v>884</v>
      </c>
      <c r="Q144" s="171">
        <v>2.5</v>
      </c>
      <c r="R144" s="171">
        <v>100</v>
      </c>
      <c r="S144" s="171">
        <v>0</v>
      </c>
      <c r="T144" s="171">
        <v>0</v>
      </c>
      <c r="U144" s="171">
        <v>0</v>
      </c>
    </row>
    <row r="145" spans="1:21" s="173" customFormat="1" ht="35.25" customHeight="1" x14ac:dyDescent="0.2">
      <c r="A145" s="279" t="s">
        <v>1169</v>
      </c>
      <c r="B145" s="279" t="s">
        <v>885</v>
      </c>
      <c r="C145" s="165" t="s">
        <v>286</v>
      </c>
      <c r="D145" s="166">
        <v>2</v>
      </c>
      <c r="E145" s="167">
        <v>44517</v>
      </c>
      <c r="F145" s="175" t="s">
        <v>280</v>
      </c>
      <c r="G145" s="179">
        <v>44518</v>
      </c>
      <c r="H145" s="170">
        <v>3.1</v>
      </c>
      <c r="I145" s="170">
        <v>0</v>
      </c>
      <c r="J145" s="170">
        <v>1.2</v>
      </c>
      <c r="K145" s="166">
        <v>64</v>
      </c>
      <c r="L145" s="166">
        <v>57</v>
      </c>
      <c r="M145" s="165">
        <v>2</v>
      </c>
      <c r="N145" s="266" t="s">
        <v>394</v>
      </c>
      <c r="O145" s="267" t="s">
        <v>280</v>
      </c>
      <c r="P145" s="275" t="s">
        <v>393</v>
      </c>
      <c r="Q145" s="171">
        <v>1.9</v>
      </c>
      <c r="R145" s="171">
        <v>100</v>
      </c>
      <c r="S145" s="171">
        <v>0</v>
      </c>
      <c r="T145" s="171">
        <v>0</v>
      </c>
      <c r="U145" s="171">
        <v>0</v>
      </c>
    </row>
    <row r="146" spans="1:21" s="173" customFormat="1" ht="35.25" customHeight="1" x14ac:dyDescent="0.2">
      <c r="A146" s="279" t="s">
        <v>1170</v>
      </c>
      <c r="B146" s="279" t="s">
        <v>886</v>
      </c>
      <c r="C146" s="165" t="s">
        <v>322</v>
      </c>
      <c r="D146" s="166">
        <v>2</v>
      </c>
      <c r="E146" s="167">
        <v>44518</v>
      </c>
      <c r="F146" s="175" t="s">
        <v>280</v>
      </c>
      <c r="G146" s="169">
        <v>44519</v>
      </c>
      <c r="H146" s="170">
        <v>1.4</v>
      </c>
      <c r="I146" s="170">
        <v>0</v>
      </c>
      <c r="J146" s="170">
        <v>1.2</v>
      </c>
      <c r="K146" s="166">
        <v>65</v>
      </c>
      <c r="L146" s="166">
        <v>57</v>
      </c>
      <c r="M146" s="166">
        <v>2</v>
      </c>
      <c r="N146" s="266" t="s">
        <v>887</v>
      </c>
      <c r="O146" s="267" t="s">
        <v>280</v>
      </c>
      <c r="P146" s="275" t="s">
        <v>888</v>
      </c>
      <c r="Q146" s="171">
        <v>3.5</v>
      </c>
      <c r="R146" s="171">
        <v>99.628252788104092</v>
      </c>
      <c r="S146" s="171">
        <v>0</v>
      </c>
      <c r="T146" s="171">
        <v>0.37174721189591076</v>
      </c>
      <c r="U146" s="171">
        <v>0</v>
      </c>
    </row>
    <row r="147" spans="1:21" s="173" customFormat="1" ht="35.25" customHeight="1" x14ac:dyDescent="0.2">
      <c r="A147" s="279" t="s">
        <v>1171</v>
      </c>
      <c r="B147" s="279" t="s">
        <v>889</v>
      </c>
      <c r="C147" s="165" t="s">
        <v>286</v>
      </c>
      <c r="D147" s="166">
        <v>2</v>
      </c>
      <c r="E147" s="167">
        <v>44525</v>
      </c>
      <c r="F147" s="175" t="s">
        <v>280</v>
      </c>
      <c r="G147" s="169">
        <v>44526</v>
      </c>
      <c r="H147" s="170">
        <v>2.9</v>
      </c>
      <c r="I147" s="170">
        <v>0</v>
      </c>
      <c r="J147" s="170">
        <v>1.2</v>
      </c>
      <c r="K147" s="166">
        <v>64</v>
      </c>
      <c r="L147" s="166">
        <v>53</v>
      </c>
      <c r="M147" s="166">
        <v>2</v>
      </c>
      <c r="N147" s="266" t="s">
        <v>890</v>
      </c>
      <c r="O147" s="267" t="s">
        <v>280</v>
      </c>
      <c r="P147" s="268" t="s">
        <v>891</v>
      </c>
      <c r="Q147" s="171">
        <v>7.3</v>
      </c>
      <c r="R147" s="171">
        <v>100</v>
      </c>
      <c r="S147" s="171">
        <v>0</v>
      </c>
      <c r="T147" s="171">
        <v>0</v>
      </c>
      <c r="U147" s="171">
        <v>0</v>
      </c>
    </row>
    <row r="148" spans="1:21" s="173" customFormat="1" ht="35.25" customHeight="1" x14ac:dyDescent="0.2">
      <c r="A148" s="279" t="s">
        <v>1172</v>
      </c>
      <c r="B148" s="279" t="s">
        <v>892</v>
      </c>
      <c r="C148" s="165" t="s">
        <v>286</v>
      </c>
      <c r="D148" s="166">
        <v>2</v>
      </c>
      <c r="E148" s="167">
        <v>44525</v>
      </c>
      <c r="F148" s="175" t="s">
        <v>280</v>
      </c>
      <c r="G148" s="169">
        <v>44526</v>
      </c>
      <c r="H148" s="170">
        <v>3.1</v>
      </c>
      <c r="I148" s="170">
        <v>0</v>
      </c>
      <c r="J148" s="170">
        <v>1.2</v>
      </c>
      <c r="K148" s="166">
        <v>63</v>
      </c>
      <c r="L148" s="166">
        <v>56</v>
      </c>
      <c r="M148" s="166">
        <v>2</v>
      </c>
      <c r="N148" s="266" t="s">
        <v>397</v>
      </c>
      <c r="O148" s="267" t="s">
        <v>280</v>
      </c>
      <c r="P148" s="275" t="s">
        <v>893</v>
      </c>
      <c r="Q148" s="171">
        <v>2</v>
      </c>
      <c r="R148" s="171">
        <v>100</v>
      </c>
      <c r="S148" s="171">
        <v>0</v>
      </c>
      <c r="T148" s="171">
        <v>0</v>
      </c>
      <c r="U148" s="171">
        <v>0</v>
      </c>
    </row>
    <row r="149" spans="1:21" s="173" customFormat="1" ht="35.25" customHeight="1" x14ac:dyDescent="0.2">
      <c r="A149" s="279" t="s">
        <v>1173</v>
      </c>
      <c r="B149" s="279" t="s">
        <v>894</v>
      </c>
      <c r="C149" s="165" t="s">
        <v>286</v>
      </c>
      <c r="D149" s="165">
        <v>2</v>
      </c>
      <c r="E149" s="167">
        <v>44525</v>
      </c>
      <c r="F149" s="175" t="s">
        <v>280</v>
      </c>
      <c r="G149" s="169">
        <v>44526</v>
      </c>
      <c r="H149" s="176">
        <v>1</v>
      </c>
      <c r="I149" s="176">
        <v>0</v>
      </c>
      <c r="J149" s="176">
        <v>1.2</v>
      </c>
      <c r="K149" s="165">
        <v>56</v>
      </c>
      <c r="L149" s="165">
        <v>46</v>
      </c>
      <c r="M149" s="166">
        <v>2</v>
      </c>
      <c r="N149" s="266" t="s">
        <v>895</v>
      </c>
      <c r="O149" s="267" t="s">
        <v>280</v>
      </c>
      <c r="P149" s="268" t="s">
        <v>896</v>
      </c>
      <c r="Q149" s="171">
        <v>2.7</v>
      </c>
      <c r="R149" s="171">
        <v>100</v>
      </c>
      <c r="S149" s="171">
        <v>0</v>
      </c>
      <c r="T149" s="171">
        <v>0</v>
      </c>
      <c r="U149" s="171">
        <v>0</v>
      </c>
    </row>
    <row r="150" spans="1:21" s="173" customFormat="1" ht="35.25" customHeight="1" x14ac:dyDescent="0.2">
      <c r="A150" s="279" t="s">
        <v>1174</v>
      </c>
      <c r="B150" s="279" t="s">
        <v>897</v>
      </c>
      <c r="C150" s="166" t="s">
        <v>286</v>
      </c>
      <c r="D150" s="166">
        <v>2</v>
      </c>
      <c r="E150" s="167">
        <v>44525</v>
      </c>
      <c r="F150" s="175" t="s">
        <v>280</v>
      </c>
      <c r="G150" s="169">
        <v>44526</v>
      </c>
      <c r="H150" s="170">
        <v>0.6</v>
      </c>
      <c r="I150" s="170">
        <v>0</v>
      </c>
      <c r="J150" s="170">
        <v>1.2</v>
      </c>
      <c r="K150" s="166">
        <v>54</v>
      </c>
      <c r="L150" s="166">
        <v>45</v>
      </c>
      <c r="M150" s="166">
        <v>2</v>
      </c>
      <c r="N150" s="266" t="s">
        <v>896</v>
      </c>
      <c r="O150" s="267" t="s">
        <v>280</v>
      </c>
      <c r="P150" s="275" t="s">
        <v>898</v>
      </c>
      <c r="Q150" s="171">
        <v>4.5</v>
      </c>
      <c r="R150" s="171">
        <v>100</v>
      </c>
      <c r="S150" s="171">
        <v>0</v>
      </c>
      <c r="T150" s="171">
        <v>0</v>
      </c>
      <c r="U150" s="171">
        <v>0</v>
      </c>
    </row>
    <row r="151" spans="1:21" s="173" customFormat="1" ht="35.25" customHeight="1" x14ac:dyDescent="0.2">
      <c r="A151" s="279" t="s">
        <v>1175</v>
      </c>
      <c r="B151" s="279" t="s">
        <v>899</v>
      </c>
      <c r="C151" s="166" t="s">
        <v>279</v>
      </c>
      <c r="D151" s="166">
        <v>4</v>
      </c>
      <c r="E151" s="167">
        <v>44518</v>
      </c>
      <c r="F151" s="175" t="s">
        <v>280</v>
      </c>
      <c r="G151" s="169">
        <v>44519</v>
      </c>
      <c r="H151" s="170">
        <v>6.3</v>
      </c>
      <c r="I151" s="170">
        <v>0</v>
      </c>
      <c r="J151" s="170">
        <v>1.2</v>
      </c>
      <c r="K151" s="166">
        <v>60</v>
      </c>
      <c r="L151" s="166">
        <v>55</v>
      </c>
      <c r="M151" s="166">
        <v>2</v>
      </c>
      <c r="N151" s="266" t="s">
        <v>899</v>
      </c>
      <c r="O151" s="267" t="s">
        <v>280</v>
      </c>
      <c r="P151" s="275" t="s">
        <v>900</v>
      </c>
      <c r="Q151" s="174">
        <v>0.2</v>
      </c>
      <c r="R151" s="171">
        <v>100</v>
      </c>
      <c r="S151" s="171">
        <v>0</v>
      </c>
      <c r="T151" s="171">
        <v>0</v>
      </c>
      <c r="U151" s="171">
        <v>0</v>
      </c>
    </row>
    <row r="152" spans="1:21" s="173" customFormat="1" ht="35.25" customHeight="1" x14ac:dyDescent="0.2">
      <c r="A152" s="279" t="s">
        <v>901</v>
      </c>
      <c r="B152" s="279" t="s">
        <v>902</v>
      </c>
      <c r="C152" s="166" t="s">
        <v>286</v>
      </c>
      <c r="D152" s="166">
        <v>4</v>
      </c>
      <c r="E152" s="167">
        <v>44518</v>
      </c>
      <c r="F152" s="175" t="s">
        <v>280</v>
      </c>
      <c r="G152" s="169">
        <v>44519</v>
      </c>
      <c r="H152" s="170">
        <v>4.0999999999999996</v>
      </c>
      <c r="I152" s="170">
        <v>0</v>
      </c>
      <c r="J152" s="170">
        <v>1.2</v>
      </c>
      <c r="K152" s="166">
        <v>65</v>
      </c>
      <c r="L152" s="166">
        <v>56</v>
      </c>
      <c r="M152" s="166">
        <v>2</v>
      </c>
      <c r="N152" s="266" t="s">
        <v>903</v>
      </c>
      <c r="O152" s="267" t="s">
        <v>280</v>
      </c>
      <c r="P152" s="275" t="s">
        <v>904</v>
      </c>
      <c r="Q152" s="171">
        <v>3.6</v>
      </c>
      <c r="R152" s="171">
        <v>100</v>
      </c>
      <c r="S152" s="171">
        <v>0</v>
      </c>
      <c r="T152" s="171">
        <v>0</v>
      </c>
      <c r="U152" s="171">
        <v>0</v>
      </c>
    </row>
    <row r="153" spans="1:21" s="173" customFormat="1" ht="35.25" customHeight="1" x14ac:dyDescent="0.2">
      <c r="A153" s="279" t="s">
        <v>905</v>
      </c>
      <c r="B153" s="279" t="s">
        <v>906</v>
      </c>
      <c r="C153" s="166" t="s">
        <v>286</v>
      </c>
      <c r="D153" s="166">
        <v>4</v>
      </c>
      <c r="E153" s="167">
        <v>44517</v>
      </c>
      <c r="F153" s="175" t="s">
        <v>280</v>
      </c>
      <c r="G153" s="169">
        <v>44518</v>
      </c>
      <c r="H153" s="170">
        <v>4.8</v>
      </c>
      <c r="I153" s="170">
        <v>0</v>
      </c>
      <c r="J153" s="170">
        <v>1.2</v>
      </c>
      <c r="K153" s="166">
        <v>70</v>
      </c>
      <c r="L153" s="166">
        <v>61</v>
      </c>
      <c r="M153" s="166">
        <v>2</v>
      </c>
      <c r="N153" s="266" t="s">
        <v>907</v>
      </c>
      <c r="O153" s="267" t="s">
        <v>280</v>
      </c>
      <c r="P153" s="275" t="s">
        <v>877</v>
      </c>
      <c r="Q153" s="174">
        <v>2.9</v>
      </c>
      <c r="R153" s="171">
        <v>98.571428571428584</v>
      </c>
      <c r="S153" s="171">
        <v>0</v>
      </c>
      <c r="T153" s="171">
        <v>1.4285714285714286</v>
      </c>
      <c r="U153" s="171">
        <v>0</v>
      </c>
    </row>
    <row r="154" spans="1:21" s="173" customFormat="1" ht="35.25" customHeight="1" x14ac:dyDescent="0.2">
      <c r="A154" s="279" t="s">
        <v>1176</v>
      </c>
      <c r="B154" s="279" t="s">
        <v>908</v>
      </c>
      <c r="C154" s="166" t="s">
        <v>279</v>
      </c>
      <c r="D154" s="166">
        <v>2</v>
      </c>
      <c r="E154" s="167">
        <v>44579</v>
      </c>
      <c r="F154" s="175" t="s">
        <v>280</v>
      </c>
      <c r="G154" s="169">
        <v>44580</v>
      </c>
      <c r="H154" s="170">
        <v>4.3</v>
      </c>
      <c r="I154" s="170">
        <v>0</v>
      </c>
      <c r="J154" s="170">
        <v>1.2</v>
      </c>
      <c r="K154" s="166">
        <v>66</v>
      </c>
      <c r="L154" s="166">
        <v>65</v>
      </c>
      <c r="M154" s="166">
        <v>2</v>
      </c>
      <c r="N154" s="266" t="s">
        <v>400</v>
      </c>
      <c r="O154" s="267" t="s">
        <v>280</v>
      </c>
      <c r="P154" s="275" t="s">
        <v>909</v>
      </c>
      <c r="Q154" s="174">
        <v>2.2999999999999998</v>
      </c>
      <c r="R154" s="171">
        <v>98.941798941798936</v>
      </c>
      <c r="S154" s="171">
        <v>1.0582010582010581</v>
      </c>
      <c r="T154" s="171">
        <v>0</v>
      </c>
      <c r="U154" s="171">
        <v>0</v>
      </c>
    </row>
    <row r="155" spans="1:21" s="173" customFormat="1" ht="35.25" customHeight="1" x14ac:dyDescent="0.2">
      <c r="A155" s="279" t="s">
        <v>1177</v>
      </c>
      <c r="B155" s="279" t="s">
        <v>910</v>
      </c>
      <c r="C155" s="165" t="s">
        <v>286</v>
      </c>
      <c r="D155" s="165">
        <v>4</v>
      </c>
      <c r="E155" s="178">
        <v>44579</v>
      </c>
      <c r="F155" s="175" t="s">
        <v>280</v>
      </c>
      <c r="G155" s="169">
        <v>44580</v>
      </c>
      <c r="H155" s="176">
        <v>4.2</v>
      </c>
      <c r="I155" s="176">
        <v>0</v>
      </c>
      <c r="J155" s="176">
        <v>1.2</v>
      </c>
      <c r="K155" s="165">
        <v>67</v>
      </c>
      <c r="L155" s="165">
        <v>61</v>
      </c>
      <c r="M155" s="166">
        <v>2</v>
      </c>
      <c r="N155" s="269" t="s">
        <v>909</v>
      </c>
      <c r="O155" s="267" t="s">
        <v>280</v>
      </c>
      <c r="P155" s="268" t="s">
        <v>909</v>
      </c>
      <c r="Q155" s="171">
        <v>2.8</v>
      </c>
      <c r="R155" s="171">
        <v>99.543378995433784</v>
      </c>
      <c r="S155" s="171">
        <v>0</v>
      </c>
      <c r="T155" s="171">
        <v>0</v>
      </c>
      <c r="U155" s="171">
        <v>0.45662100456621002</v>
      </c>
    </row>
    <row r="156" spans="1:21" s="173" customFormat="1" ht="35.25" customHeight="1" x14ac:dyDescent="0.2">
      <c r="A156" s="279" t="s">
        <v>1178</v>
      </c>
      <c r="B156" s="279" t="s">
        <v>911</v>
      </c>
      <c r="C156" s="165" t="s">
        <v>322</v>
      </c>
      <c r="D156" s="165">
        <v>2</v>
      </c>
      <c r="E156" s="178">
        <v>44579</v>
      </c>
      <c r="F156" s="175" t="s">
        <v>280</v>
      </c>
      <c r="G156" s="169">
        <v>44580</v>
      </c>
      <c r="H156" s="176">
        <v>3.2</v>
      </c>
      <c r="I156" s="176">
        <v>0</v>
      </c>
      <c r="J156" s="176">
        <v>1.2</v>
      </c>
      <c r="K156" s="165">
        <v>66</v>
      </c>
      <c r="L156" s="165">
        <v>64</v>
      </c>
      <c r="M156" s="166">
        <v>2</v>
      </c>
      <c r="N156" s="269" t="s">
        <v>912</v>
      </c>
      <c r="O156" s="267" t="s">
        <v>280</v>
      </c>
      <c r="P156" s="268" t="s">
        <v>401</v>
      </c>
      <c r="Q156" s="174">
        <v>2.5</v>
      </c>
      <c r="R156" s="171">
        <v>97.916666666666657</v>
      </c>
      <c r="S156" s="171">
        <v>2.083333333333333</v>
      </c>
      <c r="T156" s="171">
        <v>0</v>
      </c>
      <c r="U156" s="171">
        <v>0</v>
      </c>
    </row>
    <row r="157" spans="1:21" s="173" customFormat="1" ht="35.25" customHeight="1" x14ac:dyDescent="0.2">
      <c r="A157" s="279" t="s">
        <v>1179</v>
      </c>
      <c r="B157" s="279" t="s">
        <v>913</v>
      </c>
      <c r="C157" s="165" t="s">
        <v>286</v>
      </c>
      <c r="D157" s="166">
        <v>2</v>
      </c>
      <c r="E157" s="167">
        <v>44573</v>
      </c>
      <c r="F157" s="175" t="s">
        <v>280</v>
      </c>
      <c r="G157" s="169">
        <v>44574</v>
      </c>
      <c r="H157" s="170">
        <v>4.5</v>
      </c>
      <c r="I157" s="170">
        <v>0</v>
      </c>
      <c r="J157" s="170">
        <v>1.2</v>
      </c>
      <c r="K157" s="166">
        <v>69</v>
      </c>
      <c r="L157" s="166">
        <v>65</v>
      </c>
      <c r="M157" s="166">
        <v>2</v>
      </c>
      <c r="N157" s="266" t="s">
        <v>402</v>
      </c>
      <c r="O157" s="267" t="s">
        <v>280</v>
      </c>
      <c r="P157" s="268" t="s">
        <v>914</v>
      </c>
      <c r="Q157" s="171">
        <v>3.3</v>
      </c>
      <c r="R157" s="171">
        <v>93.939393939393938</v>
      </c>
      <c r="S157" s="171">
        <v>0</v>
      </c>
      <c r="T157" s="171">
        <v>0</v>
      </c>
      <c r="U157" s="171">
        <v>6.0606060606060606</v>
      </c>
    </row>
    <row r="158" spans="1:21" s="173" customFormat="1" ht="35.25" customHeight="1" x14ac:dyDescent="0.2">
      <c r="A158" s="279" t="s">
        <v>1180</v>
      </c>
      <c r="B158" s="279" t="s">
        <v>915</v>
      </c>
      <c r="C158" s="166" t="s">
        <v>286</v>
      </c>
      <c r="D158" s="166">
        <v>2</v>
      </c>
      <c r="E158" s="167">
        <v>44573</v>
      </c>
      <c r="F158" s="175" t="s">
        <v>280</v>
      </c>
      <c r="G158" s="169">
        <v>44574</v>
      </c>
      <c r="H158" s="176">
        <v>3.8</v>
      </c>
      <c r="I158" s="176">
        <v>0</v>
      </c>
      <c r="J158" s="176">
        <v>1.2</v>
      </c>
      <c r="K158" s="166">
        <v>66</v>
      </c>
      <c r="L158" s="166">
        <v>58</v>
      </c>
      <c r="M158" s="166">
        <v>2</v>
      </c>
      <c r="N158" s="266" t="s">
        <v>402</v>
      </c>
      <c r="O158" s="267" t="s">
        <v>280</v>
      </c>
      <c r="P158" s="268" t="s">
        <v>914</v>
      </c>
      <c r="Q158" s="171">
        <v>0.8</v>
      </c>
      <c r="R158" s="171">
        <v>100</v>
      </c>
      <c r="S158" s="171">
        <v>0</v>
      </c>
      <c r="T158" s="171">
        <v>0</v>
      </c>
      <c r="U158" s="171">
        <v>0</v>
      </c>
    </row>
    <row r="159" spans="1:21" s="173" customFormat="1" ht="35.25" customHeight="1" x14ac:dyDescent="0.2">
      <c r="A159" s="280" t="s">
        <v>451</v>
      </c>
      <c r="B159" s="280" t="s">
        <v>916</v>
      </c>
      <c r="C159" s="180" t="s">
        <v>286</v>
      </c>
      <c r="D159" s="180">
        <v>4</v>
      </c>
      <c r="E159" s="181">
        <v>44480</v>
      </c>
      <c r="F159" s="182" t="s">
        <v>280</v>
      </c>
      <c r="G159" s="183">
        <v>44481</v>
      </c>
      <c r="H159" s="184">
        <v>2.6</v>
      </c>
      <c r="I159" s="184">
        <v>0</v>
      </c>
      <c r="J159" s="184">
        <v>1.2</v>
      </c>
      <c r="K159" s="180">
        <v>74</v>
      </c>
      <c r="L159" s="180">
        <v>73</v>
      </c>
      <c r="M159" s="180">
        <v>2</v>
      </c>
      <c r="N159" s="277" t="s">
        <v>917</v>
      </c>
      <c r="O159" s="270" t="s">
        <v>280</v>
      </c>
      <c r="P159" s="278" t="s">
        <v>917</v>
      </c>
      <c r="Q159" s="185">
        <v>0.6</v>
      </c>
      <c r="R159" s="185">
        <v>77.876106194690266</v>
      </c>
      <c r="S159" s="185">
        <v>3.9823008849557522</v>
      </c>
      <c r="T159" s="185">
        <v>0</v>
      </c>
      <c r="U159" s="185">
        <v>18.141592920353983</v>
      </c>
    </row>
    <row r="160" spans="1:21" s="173" customFormat="1" ht="35.25" customHeight="1" x14ac:dyDescent="0.2">
      <c r="A160" s="279" t="s">
        <v>453</v>
      </c>
      <c r="B160" s="279" t="s">
        <v>918</v>
      </c>
      <c r="C160" s="165" t="s">
        <v>286</v>
      </c>
      <c r="D160" s="166">
        <v>2</v>
      </c>
      <c r="E160" s="167">
        <v>44480</v>
      </c>
      <c r="F160" s="175" t="s">
        <v>280</v>
      </c>
      <c r="G160" s="169">
        <v>44481</v>
      </c>
      <c r="H160" s="170">
        <v>4</v>
      </c>
      <c r="I160" s="170">
        <v>0</v>
      </c>
      <c r="J160" s="170">
        <v>1.2</v>
      </c>
      <c r="K160" s="166">
        <v>66</v>
      </c>
      <c r="L160" s="166">
        <v>60</v>
      </c>
      <c r="M160" s="166">
        <v>2</v>
      </c>
      <c r="N160" s="269" t="s">
        <v>919</v>
      </c>
      <c r="O160" s="267" t="s">
        <v>280</v>
      </c>
      <c r="P160" s="268" t="s">
        <v>920</v>
      </c>
      <c r="Q160" s="174">
        <v>5.0999999999999996</v>
      </c>
      <c r="R160" s="171">
        <v>100</v>
      </c>
      <c r="S160" s="171">
        <v>0</v>
      </c>
      <c r="T160" s="171">
        <v>0</v>
      </c>
      <c r="U160" s="171">
        <v>0</v>
      </c>
    </row>
    <row r="161" spans="1:21" s="173" customFormat="1" ht="35.25" customHeight="1" x14ac:dyDescent="0.2">
      <c r="A161" s="281" t="s">
        <v>346</v>
      </c>
      <c r="B161" s="281" t="s">
        <v>921</v>
      </c>
      <c r="C161" s="186" t="s">
        <v>324</v>
      </c>
      <c r="D161" s="187">
        <v>2</v>
      </c>
      <c r="E161" s="188">
        <v>44525</v>
      </c>
      <c r="F161" s="189" t="s">
        <v>280</v>
      </c>
      <c r="G161" s="190">
        <v>44526</v>
      </c>
      <c r="H161" s="191">
        <v>2.6</v>
      </c>
      <c r="I161" s="191">
        <v>0</v>
      </c>
      <c r="J161" s="191">
        <v>1.2</v>
      </c>
      <c r="K161" s="187">
        <v>68</v>
      </c>
      <c r="L161" s="187">
        <v>61</v>
      </c>
      <c r="M161" s="187">
        <v>2</v>
      </c>
      <c r="N161" s="266" t="s">
        <v>922</v>
      </c>
      <c r="O161" s="271" t="s">
        <v>280</v>
      </c>
      <c r="P161" s="275" t="s">
        <v>403</v>
      </c>
      <c r="Q161" s="192">
        <v>8.4</v>
      </c>
      <c r="R161" s="193">
        <v>99.824253075571178</v>
      </c>
      <c r="S161" s="193">
        <v>0</v>
      </c>
      <c r="T161" s="193">
        <v>0.17574692442882248</v>
      </c>
      <c r="U161" s="193">
        <v>0</v>
      </c>
    </row>
    <row r="162" spans="1:21" s="173" customFormat="1" ht="35.25" customHeight="1" x14ac:dyDescent="0.2">
      <c r="A162" s="279" t="s">
        <v>405</v>
      </c>
      <c r="B162" s="279" t="s">
        <v>923</v>
      </c>
      <c r="C162" s="166" t="s">
        <v>324</v>
      </c>
      <c r="D162" s="166">
        <v>2</v>
      </c>
      <c r="E162" s="167">
        <v>44525</v>
      </c>
      <c r="F162" s="175" t="s">
        <v>280</v>
      </c>
      <c r="G162" s="169">
        <v>44526</v>
      </c>
      <c r="H162" s="176">
        <v>3.9</v>
      </c>
      <c r="I162" s="176">
        <v>0</v>
      </c>
      <c r="J162" s="176">
        <v>1.2</v>
      </c>
      <c r="K162" s="166">
        <v>64</v>
      </c>
      <c r="L162" s="166">
        <v>56</v>
      </c>
      <c r="M162" s="166">
        <v>2</v>
      </c>
      <c r="N162" s="266" t="s">
        <v>406</v>
      </c>
      <c r="O162" s="267" t="s">
        <v>280</v>
      </c>
      <c r="P162" s="268" t="s">
        <v>924</v>
      </c>
      <c r="Q162" s="174">
        <v>3.7</v>
      </c>
      <c r="R162" s="171">
        <v>100</v>
      </c>
      <c r="S162" s="171">
        <v>0</v>
      </c>
      <c r="T162" s="171">
        <v>0</v>
      </c>
      <c r="U162" s="171">
        <v>0</v>
      </c>
    </row>
    <row r="163" spans="1:21" s="173" customFormat="1" ht="35.25" customHeight="1" x14ac:dyDescent="0.2">
      <c r="A163" s="279" t="s">
        <v>1181</v>
      </c>
      <c r="B163" s="279" t="s">
        <v>925</v>
      </c>
      <c r="C163" s="165" t="s">
        <v>324</v>
      </c>
      <c r="D163" s="166">
        <v>2</v>
      </c>
      <c r="E163" s="167">
        <v>44525</v>
      </c>
      <c r="F163" s="175" t="s">
        <v>280</v>
      </c>
      <c r="G163" s="169">
        <v>44526</v>
      </c>
      <c r="H163" s="170">
        <v>2.4</v>
      </c>
      <c r="I163" s="170">
        <v>0</v>
      </c>
      <c r="J163" s="170">
        <v>1.2</v>
      </c>
      <c r="K163" s="166">
        <v>64</v>
      </c>
      <c r="L163" s="166">
        <v>54</v>
      </c>
      <c r="M163" s="166">
        <v>2</v>
      </c>
      <c r="N163" s="266" t="s">
        <v>404</v>
      </c>
      <c r="O163" s="267" t="s">
        <v>280</v>
      </c>
      <c r="P163" s="268" t="s">
        <v>926</v>
      </c>
      <c r="Q163" s="174">
        <v>6.1</v>
      </c>
      <c r="R163" s="171">
        <v>100</v>
      </c>
      <c r="S163" s="171">
        <v>0</v>
      </c>
      <c r="T163" s="171">
        <v>0</v>
      </c>
      <c r="U163" s="171">
        <v>0</v>
      </c>
    </row>
    <row r="164" spans="1:21" s="173" customFormat="1" ht="35.25" customHeight="1" x14ac:dyDescent="0.2">
      <c r="A164" s="279" t="s">
        <v>369</v>
      </c>
      <c r="B164" s="279" t="s">
        <v>927</v>
      </c>
      <c r="C164" s="165" t="s">
        <v>286</v>
      </c>
      <c r="D164" s="166">
        <v>4</v>
      </c>
      <c r="E164" s="167">
        <v>44496</v>
      </c>
      <c r="F164" s="175" t="s">
        <v>280</v>
      </c>
      <c r="G164" s="169">
        <v>44497</v>
      </c>
      <c r="H164" s="170">
        <v>3.8</v>
      </c>
      <c r="I164" s="170">
        <v>0</v>
      </c>
      <c r="J164" s="170">
        <v>1.2</v>
      </c>
      <c r="K164" s="166">
        <v>65</v>
      </c>
      <c r="L164" s="166">
        <v>63</v>
      </c>
      <c r="M164" s="166">
        <v>2</v>
      </c>
      <c r="N164" s="266" t="s">
        <v>928</v>
      </c>
      <c r="O164" s="267" t="s">
        <v>280</v>
      </c>
      <c r="P164" s="268" t="s">
        <v>929</v>
      </c>
      <c r="Q164" s="174">
        <v>1.4</v>
      </c>
      <c r="R164" s="171">
        <v>100</v>
      </c>
      <c r="S164" s="171">
        <v>0</v>
      </c>
      <c r="T164" s="171">
        <v>0</v>
      </c>
      <c r="U164" s="171">
        <v>0</v>
      </c>
    </row>
    <row r="165" spans="1:21" s="173" customFormat="1" ht="35.25" customHeight="1" x14ac:dyDescent="0.2">
      <c r="A165" s="279" t="s">
        <v>1135</v>
      </c>
      <c r="B165" s="279" t="s">
        <v>930</v>
      </c>
      <c r="C165" s="165" t="s">
        <v>286</v>
      </c>
      <c r="D165" s="166">
        <v>2</v>
      </c>
      <c r="E165" s="167">
        <v>44496</v>
      </c>
      <c r="F165" s="175" t="s">
        <v>280</v>
      </c>
      <c r="G165" s="169">
        <v>44497</v>
      </c>
      <c r="H165" s="170">
        <v>2.2000000000000002</v>
      </c>
      <c r="I165" s="170">
        <v>0</v>
      </c>
      <c r="J165" s="170">
        <v>1.2</v>
      </c>
      <c r="K165" s="166">
        <v>71</v>
      </c>
      <c r="L165" s="166">
        <v>72</v>
      </c>
      <c r="M165" s="166">
        <v>2</v>
      </c>
      <c r="N165" s="266" t="s">
        <v>931</v>
      </c>
      <c r="O165" s="267" t="s">
        <v>280</v>
      </c>
      <c r="P165" s="268" t="s">
        <v>932</v>
      </c>
      <c r="Q165" s="171">
        <v>0.1</v>
      </c>
      <c r="R165" s="171">
        <v>90.909090909090907</v>
      </c>
      <c r="S165" s="171">
        <v>9.0909090909090917</v>
      </c>
      <c r="T165" s="171">
        <v>0</v>
      </c>
      <c r="U165" s="171">
        <v>0</v>
      </c>
    </row>
    <row r="166" spans="1:21" s="173" customFormat="1" ht="35.25" customHeight="1" x14ac:dyDescent="0.2">
      <c r="A166" s="279" t="s">
        <v>1182</v>
      </c>
      <c r="B166" s="279" t="s">
        <v>933</v>
      </c>
      <c r="C166" s="165" t="s">
        <v>286</v>
      </c>
      <c r="D166" s="166">
        <v>2</v>
      </c>
      <c r="E166" s="167">
        <v>44496</v>
      </c>
      <c r="F166" s="175" t="s">
        <v>280</v>
      </c>
      <c r="G166" s="169">
        <v>44497</v>
      </c>
      <c r="H166" s="170">
        <v>2.1</v>
      </c>
      <c r="I166" s="170">
        <v>0</v>
      </c>
      <c r="J166" s="170">
        <v>1.2</v>
      </c>
      <c r="K166" s="166">
        <v>67</v>
      </c>
      <c r="L166" s="166">
        <v>65</v>
      </c>
      <c r="M166" s="166">
        <v>2</v>
      </c>
      <c r="N166" s="266" t="s">
        <v>934</v>
      </c>
      <c r="O166" s="267" t="s">
        <v>280</v>
      </c>
      <c r="P166" s="268" t="s">
        <v>934</v>
      </c>
      <c r="Q166" s="171">
        <v>0.5</v>
      </c>
      <c r="R166" s="171">
        <v>99.230769230769226</v>
      </c>
      <c r="S166" s="171">
        <v>0.76923076923076927</v>
      </c>
      <c r="T166" s="171">
        <v>0</v>
      </c>
      <c r="U166" s="171">
        <v>0</v>
      </c>
    </row>
    <row r="167" spans="1:21" s="173" customFormat="1" ht="35.25" customHeight="1" x14ac:dyDescent="0.2">
      <c r="A167" s="279" t="s">
        <v>1136</v>
      </c>
      <c r="B167" s="279" t="s">
        <v>935</v>
      </c>
      <c r="C167" s="165" t="s">
        <v>286</v>
      </c>
      <c r="D167" s="166">
        <v>2</v>
      </c>
      <c r="E167" s="167">
        <v>44496</v>
      </c>
      <c r="F167" s="175" t="s">
        <v>280</v>
      </c>
      <c r="G167" s="169">
        <v>44497</v>
      </c>
      <c r="H167" s="170">
        <v>1.5</v>
      </c>
      <c r="I167" s="170">
        <v>0</v>
      </c>
      <c r="J167" s="170">
        <v>1.2</v>
      </c>
      <c r="K167" s="166">
        <v>69</v>
      </c>
      <c r="L167" s="166">
        <v>71</v>
      </c>
      <c r="M167" s="166">
        <v>2</v>
      </c>
      <c r="N167" s="266" t="s">
        <v>936</v>
      </c>
      <c r="O167" s="267" t="s">
        <v>280</v>
      </c>
      <c r="P167" s="268" t="s">
        <v>937</v>
      </c>
      <c r="Q167" s="171">
        <v>0.8</v>
      </c>
      <c r="R167" s="171">
        <v>75.213675213675216</v>
      </c>
      <c r="S167" s="171">
        <v>24.786324786324787</v>
      </c>
      <c r="T167" s="171">
        <v>0</v>
      </c>
      <c r="U167" s="171">
        <v>0</v>
      </c>
    </row>
    <row r="168" spans="1:21" s="173" customFormat="1" ht="35.25" customHeight="1" x14ac:dyDescent="0.2">
      <c r="A168" s="279" t="s">
        <v>938</v>
      </c>
      <c r="B168" s="279" t="s">
        <v>939</v>
      </c>
      <c r="C168" s="165" t="s">
        <v>324</v>
      </c>
      <c r="D168" s="166">
        <v>4</v>
      </c>
      <c r="E168" s="167">
        <v>44489</v>
      </c>
      <c r="F168" s="175" t="s">
        <v>280</v>
      </c>
      <c r="G168" s="169">
        <v>44490</v>
      </c>
      <c r="H168" s="170">
        <v>28.5</v>
      </c>
      <c r="I168" s="170">
        <v>0</v>
      </c>
      <c r="J168" s="170">
        <v>1.2</v>
      </c>
      <c r="K168" s="166">
        <v>49</v>
      </c>
      <c r="L168" s="166">
        <v>42</v>
      </c>
      <c r="M168" s="166">
        <v>2</v>
      </c>
      <c r="N168" s="269" t="s">
        <v>939</v>
      </c>
      <c r="O168" s="267" t="s">
        <v>280</v>
      </c>
      <c r="P168" s="268" t="s">
        <v>940</v>
      </c>
      <c r="Q168" s="174">
        <v>7.7</v>
      </c>
      <c r="R168" s="171">
        <v>96.774193548387103</v>
      </c>
      <c r="S168" s="171">
        <v>0</v>
      </c>
      <c r="T168" s="171">
        <v>3.225806451612903</v>
      </c>
      <c r="U168" s="171">
        <v>0</v>
      </c>
    </row>
    <row r="169" spans="1:21" s="173" customFormat="1" ht="35.25" customHeight="1" x14ac:dyDescent="0.2">
      <c r="A169" s="279" t="s">
        <v>1183</v>
      </c>
      <c r="B169" s="279" t="s">
        <v>941</v>
      </c>
      <c r="C169" s="165" t="s">
        <v>324</v>
      </c>
      <c r="D169" s="165">
        <v>2</v>
      </c>
      <c r="E169" s="178">
        <v>44495</v>
      </c>
      <c r="F169" s="175" t="s">
        <v>280</v>
      </c>
      <c r="G169" s="169">
        <v>44496</v>
      </c>
      <c r="H169" s="170">
        <v>3.5</v>
      </c>
      <c r="I169" s="170">
        <v>0</v>
      </c>
      <c r="J169" s="170">
        <v>1.2</v>
      </c>
      <c r="K169" s="166">
        <v>68</v>
      </c>
      <c r="L169" s="166">
        <v>59</v>
      </c>
      <c r="M169" s="166">
        <v>2</v>
      </c>
      <c r="N169" s="194" t="s">
        <v>941</v>
      </c>
      <c r="O169" s="267" t="s">
        <v>280</v>
      </c>
      <c r="P169" s="195" t="s">
        <v>942</v>
      </c>
      <c r="Q169" s="174">
        <v>4.3</v>
      </c>
      <c r="R169" s="171">
        <v>100</v>
      </c>
      <c r="S169" s="171">
        <v>0</v>
      </c>
      <c r="T169" s="171">
        <v>0</v>
      </c>
      <c r="U169" s="171">
        <v>0</v>
      </c>
    </row>
    <row r="170" spans="1:21" s="173" customFormat="1" ht="35.25" customHeight="1" x14ac:dyDescent="0.2">
      <c r="A170" s="279" t="s">
        <v>1184</v>
      </c>
      <c r="B170" s="279" t="s">
        <v>943</v>
      </c>
      <c r="C170" s="165" t="s">
        <v>322</v>
      </c>
      <c r="D170" s="165">
        <v>2</v>
      </c>
      <c r="E170" s="178">
        <v>44489</v>
      </c>
      <c r="F170" s="175" t="s">
        <v>280</v>
      </c>
      <c r="G170" s="169">
        <v>44490</v>
      </c>
      <c r="H170" s="170">
        <v>2.2999999999999998</v>
      </c>
      <c r="I170" s="170">
        <v>0</v>
      </c>
      <c r="J170" s="170">
        <v>1.2</v>
      </c>
      <c r="K170" s="166">
        <v>69</v>
      </c>
      <c r="L170" s="166">
        <v>62</v>
      </c>
      <c r="M170" s="166">
        <v>2</v>
      </c>
      <c r="N170" s="194" t="s">
        <v>944</v>
      </c>
      <c r="O170" s="267" t="s">
        <v>280</v>
      </c>
      <c r="P170" s="195" t="s">
        <v>939</v>
      </c>
      <c r="Q170" s="174">
        <v>22.6</v>
      </c>
      <c r="R170" s="171">
        <v>100</v>
      </c>
      <c r="S170" s="171">
        <v>0</v>
      </c>
      <c r="T170" s="171">
        <v>0</v>
      </c>
      <c r="U170" s="171">
        <v>0</v>
      </c>
    </row>
    <row r="171" spans="1:21" s="173" customFormat="1" ht="35.25" customHeight="1" x14ac:dyDescent="0.2">
      <c r="A171" s="279" t="s">
        <v>1185</v>
      </c>
      <c r="B171" s="279" t="s">
        <v>945</v>
      </c>
      <c r="C171" s="165" t="s">
        <v>324</v>
      </c>
      <c r="D171" s="165">
        <v>2</v>
      </c>
      <c r="E171" s="178">
        <v>44495</v>
      </c>
      <c r="F171" s="175" t="s">
        <v>280</v>
      </c>
      <c r="G171" s="169">
        <v>44496</v>
      </c>
      <c r="H171" s="170">
        <v>0.7</v>
      </c>
      <c r="I171" s="170">
        <v>0</v>
      </c>
      <c r="J171" s="170">
        <v>1.2</v>
      </c>
      <c r="K171" s="166">
        <v>63</v>
      </c>
      <c r="L171" s="166">
        <v>53</v>
      </c>
      <c r="M171" s="166">
        <v>2</v>
      </c>
      <c r="N171" s="194" t="s">
        <v>946</v>
      </c>
      <c r="O171" s="267" t="s">
        <v>280</v>
      </c>
      <c r="P171" s="195" t="s">
        <v>947</v>
      </c>
      <c r="Q171" s="174">
        <v>10.9</v>
      </c>
      <c r="R171" s="171">
        <v>100</v>
      </c>
      <c r="S171" s="171">
        <v>0</v>
      </c>
      <c r="T171" s="171">
        <v>0</v>
      </c>
      <c r="U171" s="171">
        <v>0</v>
      </c>
    </row>
    <row r="172" spans="1:21" s="173" customFormat="1" ht="35.25" customHeight="1" x14ac:dyDescent="0.2">
      <c r="A172" s="279" t="s">
        <v>1186</v>
      </c>
      <c r="B172" s="279" t="s">
        <v>948</v>
      </c>
      <c r="C172" s="165" t="s">
        <v>324</v>
      </c>
      <c r="D172" s="165">
        <v>2</v>
      </c>
      <c r="E172" s="178">
        <v>44489</v>
      </c>
      <c r="F172" s="175" t="s">
        <v>280</v>
      </c>
      <c r="G172" s="169">
        <v>44490</v>
      </c>
      <c r="H172" s="170">
        <v>0.8</v>
      </c>
      <c r="I172" s="170">
        <v>0</v>
      </c>
      <c r="J172" s="170">
        <v>1.2</v>
      </c>
      <c r="K172" s="166">
        <v>60</v>
      </c>
      <c r="L172" s="166">
        <v>47</v>
      </c>
      <c r="M172" s="166">
        <v>2</v>
      </c>
      <c r="N172" s="269" t="s">
        <v>949</v>
      </c>
      <c r="O172" s="267" t="s">
        <v>280</v>
      </c>
      <c r="P172" s="268" t="s">
        <v>948</v>
      </c>
      <c r="Q172" s="174">
        <v>5.7</v>
      </c>
      <c r="R172" s="171">
        <v>100</v>
      </c>
      <c r="S172" s="171">
        <v>0</v>
      </c>
      <c r="T172" s="171">
        <v>0</v>
      </c>
      <c r="U172" s="171">
        <v>0</v>
      </c>
    </row>
    <row r="173" spans="1:21" s="173" customFormat="1" ht="35.25" customHeight="1" x14ac:dyDescent="0.2">
      <c r="A173" s="279" t="s">
        <v>1187</v>
      </c>
      <c r="B173" s="279" t="s">
        <v>950</v>
      </c>
      <c r="C173" s="166" t="s">
        <v>324</v>
      </c>
      <c r="D173" s="166">
        <v>2</v>
      </c>
      <c r="E173" s="167">
        <v>44495</v>
      </c>
      <c r="F173" s="175" t="s">
        <v>280</v>
      </c>
      <c r="G173" s="169">
        <v>44496</v>
      </c>
      <c r="H173" s="170">
        <v>2.9</v>
      </c>
      <c r="I173" s="170">
        <v>0</v>
      </c>
      <c r="J173" s="170">
        <v>1.2</v>
      </c>
      <c r="K173" s="166">
        <v>68</v>
      </c>
      <c r="L173" s="166">
        <v>61</v>
      </c>
      <c r="M173" s="166">
        <v>2</v>
      </c>
      <c r="N173" s="194" t="s">
        <v>951</v>
      </c>
      <c r="O173" s="267" t="s">
        <v>280</v>
      </c>
      <c r="P173" s="195" t="s">
        <v>942</v>
      </c>
      <c r="Q173" s="174">
        <v>5.6</v>
      </c>
      <c r="R173" s="171">
        <v>99.056603773584911</v>
      </c>
      <c r="S173" s="171">
        <v>0</v>
      </c>
      <c r="T173" s="171">
        <v>0.94339622641509435</v>
      </c>
      <c r="U173" s="171">
        <v>0</v>
      </c>
    </row>
    <row r="174" spans="1:21" s="173" customFormat="1" ht="35.25" customHeight="1" x14ac:dyDescent="0.2">
      <c r="A174" s="279" t="s">
        <v>407</v>
      </c>
      <c r="B174" s="279" t="s">
        <v>408</v>
      </c>
      <c r="C174" s="166" t="s">
        <v>286</v>
      </c>
      <c r="D174" s="166">
        <v>2</v>
      </c>
      <c r="E174" s="167">
        <v>44608</v>
      </c>
      <c r="F174" s="175" t="s">
        <v>280</v>
      </c>
      <c r="G174" s="169">
        <v>44609</v>
      </c>
      <c r="H174" s="170">
        <v>4.0999999999999996</v>
      </c>
      <c r="I174" s="170">
        <v>0</v>
      </c>
      <c r="J174" s="170">
        <v>1.2</v>
      </c>
      <c r="K174" s="166">
        <v>70</v>
      </c>
      <c r="L174" s="166">
        <v>64</v>
      </c>
      <c r="M174" s="166">
        <v>2</v>
      </c>
      <c r="N174" s="276" t="s">
        <v>408</v>
      </c>
      <c r="O174" s="267" t="s">
        <v>280</v>
      </c>
      <c r="P174" s="195" t="s">
        <v>952</v>
      </c>
      <c r="Q174" s="174">
        <v>1.3</v>
      </c>
      <c r="R174" s="171">
        <v>90.625</v>
      </c>
      <c r="S174" s="171">
        <v>0</v>
      </c>
      <c r="T174" s="171">
        <v>9.375</v>
      </c>
      <c r="U174" s="171">
        <v>0</v>
      </c>
    </row>
    <row r="175" spans="1:21" s="173" customFormat="1" ht="35.25" customHeight="1" x14ac:dyDescent="0.2">
      <c r="A175" s="279" t="s">
        <v>953</v>
      </c>
      <c r="B175" s="279" t="s">
        <v>954</v>
      </c>
      <c r="C175" s="166" t="s">
        <v>286</v>
      </c>
      <c r="D175" s="166">
        <v>2</v>
      </c>
      <c r="E175" s="167">
        <v>44599</v>
      </c>
      <c r="F175" s="175" t="s">
        <v>280</v>
      </c>
      <c r="G175" s="169">
        <v>44600</v>
      </c>
      <c r="H175" s="170">
        <v>1.1000000000000001</v>
      </c>
      <c r="I175" s="170">
        <v>0</v>
      </c>
      <c r="J175" s="170">
        <v>1.2</v>
      </c>
      <c r="K175" s="166">
        <v>65</v>
      </c>
      <c r="L175" s="166">
        <v>56</v>
      </c>
      <c r="M175" s="166">
        <v>2</v>
      </c>
      <c r="N175" s="276" t="s">
        <v>952</v>
      </c>
      <c r="O175" s="267" t="s">
        <v>280</v>
      </c>
      <c r="P175" s="195" t="s">
        <v>955</v>
      </c>
      <c r="Q175" s="174">
        <v>11</v>
      </c>
      <c r="R175" s="171">
        <v>100</v>
      </c>
      <c r="S175" s="171">
        <v>0</v>
      </c>
      <c r="T175" s="171">
        <v>0</v>
      </c>
      <c r="U175" s="171">
        <v>0</v>
      </c>
    </row>
    <row r="176" spans="1:21" s="173" customFormat="1" ht="35.25" customHeight="1" x14ac:dyDescent="0.2">
      <c r="A176" s="279" t="s">
        <v>1139</v>
      </c>
      <c r="B176" s="279" t="s">
        <v>956</v>
      </c>
      <c r="C176" s="166" t="s">
        <v>286</v>
      </c>
      <c r="D176" s="166">
        <v>2</v>
      </c>
      <c r="E176" s="167">
        <v>44608</v>
      </c>
      <c r="F176" s="175" t="s">
        <v>280</v>
      </c>
      <c r="G176" s="169">
        <v>44609</v>
      </c>
      <c r="H176" s="170">
        <v>3.3</v>
      </c>
      <c r="I176" s="170">
        <v>0</v>
      </c>
      <c r="J176" s="170">
        <v>1.2</v>
      </c>
      <c r="K176" s="166">
        <v>61</v>
      </c>
      <c r="L176" s="166">
        <v>52</v>
      </c>
      <c r="M176" s="166">
        <v>2</v>
      </c>
      <c r="N176" s="276" t="s">
        <v>957</v>
      </c>
      <c r="O176" s="267" t="s">
        <v>280</v>
      </c>
      <c r="P176" s="195" t="s">
        <v>958</v>
      </c>
      <c r="Q176" s="174">
        <v>9.6</v>
      </c>
      <c r="R176" s="171">
        <v>100</v>
      </c>
      <c r="S176" s="171">
        <v>0</v>
      </c>
      <c r="T176" s="171">
        <v>0</v>
      </c>
      <c r="U176" s="171">
        <v>0</v>
      </c>
    </row>
    <row r="177" spans="1:21" s="173" customFormat="1" ht="35.25" customHeight="1" x14ac:dyDescent="0.2">
      <c r="A177" s="279" t="s">
        <v>1188</v>
      </c>
      <c r="B177" s="279" t="s">
        <v>959</v>
      </c>
      <c r="C177" s="166" t="s">
        <v>286</v>
      </c>
      <c r="D177" s="166">
        <v>2</v>
      </c>
      <c r="E177" s="167">
        <v>44599</v>
      </c>
      <c r="F177" s="175" t="s">
        <v>280</v>
      </c>
      <c r="G177" s="169">
        <v>44600</v>
      </c>
      <c r="H177" s="170">
        <v>1</v>
      </c>
      <c r="I177" s="170">
        <v>0</v>
      </c>
      <c r="J177" s="170">
        <v>1.2</v>
      </c>
      <c r="K177" s="166">
        <v>59</v>
      </c>
      <c r="L177" s="166">
        <v>48</v>
      </c>
      <c r="M177" s="166">
        <v>2</v>
      </c>
      <c r="N177" s="276" t="s">
        <v>959</v>
      </c>
      <c r="O177" s="267" t="s">
        <v>280</v>
      </c>
      <c r="P177" s="195" t="s">
        <v>959</v>
      </c>
      <c r="Q177" s="174">
        <v>1.9</v>
      </c>
      <c r="R177" s="171">
        <v>100</v>
      </c>
      <c r="S177" s="171">
        <v>0</v>
      </c>
      <c r="T177" s="171">
        <v>0</v>
      </c>
      <c r="U177" s="171">
        <v>0</v>
      </c>
    </row>
    <row r="178" spans="1:21" s="173" customFormat="1" ht="35.25" customHeight="1" x14ac:dyDescent="0.2">
      <c r="A178" s="279" t="s">
        <v>1189</v>
      </c>
      <c r="B178" s="279" t="s">
        <v>960</v>
      </c>
      <c r="C178" s="166" t="s">
        <v>286</v>
      </c>
      <c r="D178" s="166">
        <v>2</v>
      </c>
      <c r="E178" s="167">
        <v>44599</v>
      </c>
      <c r="F178" s="175" t="s">
        <v>280</v>
      </c>
      <c r="G178" s="169">
        <v>44600</v>
      </c>
      <c r="H178" s="170">
        <v>4.7</v>
      </c>
      <c r="I178" s="170">
        <v>0</v>
      </c>
      <c r="J178" s="170">
        <v>1.2</v>
      </c>
      <c r="K178" s="166">
        <v>62</v>
      </c>
      <c r="L178" s="166">
        <v>54</v>
      </c>
      <c r="M178" s="166">
        <v>2</v>
      </c>
      <c r="N178" s="269" t="s">
        <v>961</v>
      </c>
      <c r="O178" s="267" t="s">
        <v>280</v>
      </c>
      <c r="P178" s="268" t="s">
        <v>962</v>
      </c>
      <c r="Q178" s="174">
        <v>0.9</v>
      </c>
      <c r="R178" s="171">
        <v>100</v>
      </c>
      <c r="S178" s="171">
        <v>0</v>
      </c>
      <c r="T178" s="171">
        <v>0</v>
      </c>
      <c r="U178" s="171">
        <v>0</v>
      </c>
    </row>
    <row r="179" spans="1:21" s="173" customFormat="1" ht="35.25" customHeight="1" x14ac:dyDescent="0.2">
      <c r="A179" s="279" t="s">
        <v>1190</v>
      </c>
      <c r="B179" s="279" t="s">
        <v>963</v>
      </c>
      <c r="C179" s="166" t="s">
        <v>279</v>
      </c>
      <c r="D179" s="166">
        <v>4</v>
      </c>
      <c r="E179" s="167">
        <v>44613</v>
      </c>
      <c r="F179" s="175" t="s">
        <v>280</v>
      </c>
      <c r="G179" s="169">
        <v>44614</v>
      </c>
      <c r="H179" s="170">
        <v>4.5999999999999996</v>
      </c>
      <c r="I179" s="170">
        <v>0</v>
      </c>
      <c r="J179" s="170">
        <v>1.2</v>
      </c>
      <c r="K179" s="166">
        <v>69</v>
      </c>
      <c r="L179" s="166">
        <v>65</v>
      </c>
      <c r="M179" s="166">
        <v>2</v>
      </c>
      <c r="N179" s="269" t="s">
        <v>964</v>
      </c>
      <c r="O179" s="267" t="s">
        <v>280</v>
      </c>
      <c r="P179" s="268" t="s">
        <v>965</v>
      </c>
      <c r="Q179" s="174">
        <v>0.5</v>
      </c>
      <c r="R179" s="171">
        <v>100</v>
      </c>
      <c r="S179" s="171">
        <v>0</v>
      </c>
      <c r="T179" s="171">
        <v>0</v>
      </c>
      <c r="U179" s="171">
        <v>0</v>
      </c>
    </row>
    <row r="180" spans="1:21" s="173" customFormat="1" ht="35.25" customHeight="1" x14ac:dyDescent="0.2">
      <c r="A180" s="279" t="s">
        <v>410</v>
      </c>
      <c r="B180" s="279" t="s">
        <v>966</v>
      </c>
      <c r="C180" s="166" t="s">
        <v>286</v>
      </c>
      <c r="D180" s="166">
        <v>4</v>
      </c>
      <c r="E180" s="167">
        <v>44613</v>
      </c>
      <c r="F180" s="175" t="s">
        <v>280</v>
      </c>
      <c r="G180" s="169">
        <v>44614</v>
      </c>
      <c r="H180" s="170">
        <v>6.6</v>
      </c>
      <c r="I180" s="170">
        <v>0</v>
      </c>
      <c r="J180" s="170">
        <v>1.2</v>
      </c>
      <c r="K180" s="166">
        <v>66</v>
      </c>
      <c r="L180" s="166">
        <v>59</v>
      </c>
      <c r="M180" s="166">
        <v>2</v>
      </c>
      <c r="N180" s="194" t="s">
        <v>967</v>
      </c>
      <c r="O180" s="267" t="s">
        <v>280</v>
      </c>
      <c r="P180" s="195" t="s">
        <v>968</v>
      </c>
      <c r="Q180" s="171">
        <v>2</v>
      </c>
      <c r="R180" s="171">
        <v>97.993981945837518</v>
      </c>
      <c r="S180" s="171">
        <v>2.0060180541624875</v>
      </c>
      <c r="T180" s="171">
        <v>0</v>
      </c>
      <c r="U180" s="171">
        <v>0</v>
      </c>
    </row>
    <row r="181" spans="1:21" s="173" customFormat="1" ht="35.25" customHeight="1" x14ac:dyDescent="0.2">
      <c r="A181" s="279" t="s">
        <v>969</v>
      </c>
      <c r="B181" s="279" t="s">
        <v>970</v>
      </c>
      <c r="C181" s="166" t="s">
        <v>279</v>
      </c>
      <c r="D181" s="166">
        <v>4</v>
      </c>
      <c r="E181" s="167">
        <v>44613</v>
      </c>
      <c r="F181" s="175" t="s">
        <v>280</v>
      </c>
      <c r="G181" s="169">
        <v>44614</v>
      </c>
      <c r="H181" s="170">
        <v>6.3</v>
      </c>
      <c r="I181" s="170">
        <v>0</v>
      </c>
      <c r="J181" s="170">
        <v>1.2</v>
      </c>
      <c r="K181" s="166">
        <v>65</v>
      </c>
      <c r="L181" s="166">
        <v>61</v>
      </c>
      <c r="M181" s="166">
        <v>2</v>
      </c>
      <c r="N181" s="194" t="s">
        <v>971</v>
      </c>
      <c r="O181" s="267" t="s">
        <v>280</v>
      </c>
      <c r="P181" s="195" t="s">
        <v>972</v>
      </c>
      <c r="Q181" s="174">
        <v>2.4</v>
      </c>
      <c r="R181" s="171">
        <v>100</v>
      </c>
      <c r="S181" s="171">
        <v>0</v>
      </c>
      <c r="T181" s="171">
        <v>0</v>
      </c>
      <c r="U181" s="171">
        <v>0</v>
      </c>
    </row>
    <row r="182" spans="1:21" s="173" customFormat="1" ht="35.25" customHeight="1" x14ac:dyDescent="0.2">
      <c r="A182" s="279" t="s">
        <v>973</v>
      </c>
      <c r="B182" s="279" t="s">
        <v>974</v>
      </c>
      <c r="C182" s="166" t="s">
        <v>286</v>
      </c>
      <c r="D182" s="166">
        <v>4</v>
      </c>
      <c r="E182" s="167">
        <v>44613</v>
      </c>
      <c r="F182" s="175" t="s">
        <v>280</v>
      </c>
      <c r="G182" s="169">
        <v>44614</v>
      </c>
      <c r="H182" s="170">
        <v>4.5</v>
      </c>
      <c r="I182" s="170">
        <v>0</v>
      </c>
      <c r="J182" s="170">
        <v>1.2</v>
      </c>
      <c r="K182" s="166">
        <v>67</v>
      </c>
      <c r="L182" s="166">
        <v>61</v>
      </c>
      <c r="M182" s="166">
        <v>2</v>
      </c>
      <c r="N182" s="269" t="s">
        <v>975</v>
      </c>
      <c r="O182" s="267" t="s">
        <v>280</v>
      </c>
      <c r="P182" s="268" t="s">
        <v>976</v>
      </c>
      <c r="Q182" s="174">
        <v>0.5</v>
      </c>
      <c r="R182" s="171">
        <v>100</v>
      </c>
      <c r="S182" s="171">
        <v>0</v>
      </c>
      <c r="T182" s="171">
        <v>0</v>
      </c>
      <c r="U182" s="171">
        <v>0</v>
      </c>
    </row>
    <row r="183" spans="1:21" s="173" customFormat="1" ht="35.25" customHeight="1" x14ac:dyDescent="0.2">
      <c r="A183" s="279" t="s">
        <v>1191</v>
      </c>
      <c r="B183" s="279" t="s">
        <v>977</v>
      </c>
      <c r="C183" s="165" t="s">
        <v>279</v>
      </c>
      <c r="D183" s="166">
        <v>2</v>
      </c>
      <c r="E183" s="167">
        <v>44586</v>
      </c>
      <c r="F183" s="175" t="s">
        <v>280</v>
      </c>
      <c r="G183" s="169">
        <v>44587</v>
      </c>
      <c r="H183" s="170">
        <v>9</v>
      </c>
      <c r="I183" s="170">
        <v>0</v>
      </c>
      <c r="J183" s="170">
        <v>1.2</v>
      </c>
      <c r="K183" s="166">
        <v>63</v>
      </c>
      <c r="L183" s="166">
        <v>56</v>
      </c>
      <c r="M183" s="166">
        <v>2</v>
      </c>
      <c r="N183" s="266" t="s">
        <v>978</v>
      </c>
      <c r="O183" s="267" t="s">
        <v>280</v>
      </c>
      <c r="P183" s="268" t="s">
        <v>979</v>
      </c>
      <c r="Q183" s="174">
        <v>2</v>
      </c>
      <c r="R183" s="171">
        <v>98.050458715596335</v>
      </c>
      <c r="S183" s="171">
        <v>0.57339449541284404</v>
      </c>
      <c r="T183" s="171">
        <v>1.261467889908257</v>
      </c>
      <c r="U183" s="171">
        <v>0.11467889908256881</v>
      </c>
    </row>
    <row r="184" spans="1:21" s="173" customFormat="1" ht="35.25" customHeight="1" x14ac:dyDescent="0.2">
      <c r="A184" s="279" t="s">
        <v>1192</v>
      </c>
      <c r="B184" s="279" t="s">
        <v>979</v>
      </c>
      <c r="C184" s="165" t="s">
        <v>286</v>
      </c>
      <c r="D184" s="166">
        <v>2</v>
      </c>
      <c r="E184" s="167">
        <v>44586</v>
      </c>
      <c r="F184" s="175" t="s">
        <v>280</v>
      </c>
      <c r="G184" s="169">
        <v>44587</v>
      </c>
      <c r="H184" s="170">
        <v>4.8</v>
      </c>
      <c r="I184" s="170">
        <v>0</v>
      </c>
      <c r="J184" s="170">
        <v>1.2</v>
      </c>
      <c r="K184" s="166">
        <v>65</v>
      </c>
      <c r="L184" s="166">
        <v>64</v>
      </c>
      <c r="M184" s="166">
        <v>2</v>
      </c>
      <c r="N184" s="266" t="s">
        <v>979</v>
      </c>
      <c r="O184" s="267" t="s">
        <v>280</v>
      </c>
      <c r="P184" s="268" t="s">
        <v>979</v>
      </c>
      <c r="Q184" s="171">
        <v>3.7</v>
      </c>
      <c r="R184" s="171">
        <v>97.704918032786878</v>
      </c>
      <c r="S184" s="171">
        <v>2.2950819672131146</v>
      </c>
      <c r="T184" s="171">
        <v>0</v>
      </c>
      <c r="U184" s="171">
        <v>0</v>
      </c>
    </row>
    <row r="185" spans="1:21" s="173" customFormat="1" ht="35.25" customHeight="1" x14ac:dyDescent="0.2">
      <c r="A185" s="279" t="s">
        <v>1193</v>
      </c>
      <c r="B185" s="279" t="s">
        <v>980</v>
      </c>
      <c r="C185" s="165" t="s">
        <v>286</v>
      </c>
      <c r="D185" s="166">
        <v>2</v>
      </c>
      <c r="E185" s="167">
        <v>44545</v>
      </c>
      <c r="F185" s="175" t="s">
        <v>280</v>
      </c>
      <c r="G185" s="169">
        <v>44546</v>
      </c>
      <c r="H185" s="170">
        <v>2.6</v>
      </c>
      <c r="I185" s="170">
        <v>0</v>
      </c>
      <c r="J185" s="170">
        <v>1.2</v>
      </c>
      <c r="K185" s="166">
        <v>67</v>
      </c>
      <c r="L185" s="166">
        <v>58</v>
      </c>
      <c r="M185" s="166">
        <v>2</v>
      </c>
      <c r="N185" s="266" t="s">
        <v>413</v>
      </c>
      <c r="O185" s="267" t="s">
        <v>280</v>
      </c>
      <c r="P185" s="268" t="s">
        <v>981</v>
      </c>
      <c r="Q185" s="171">
        <v>4.9000000000000004</v>
      </c>
      <c r="R185" s="171">
        <v>99.705014749262531</v>
      </c>
      <c r="S185" s="171">
        <v>0</v>
      </c>
      <c r="T185" s="171">
        <v>0.29498525073746312</v>
      </c>
      <c r="U185" s="171">
        <v>0</v>
      </c>
    </row>
    <row r="186" spans="1:21" s="173" customFormat="1" ht="35.25" customHeight="1" x14ac:dyDescent="0.2">
      <c r="A186" s="279" t="s">
        <v>1193</v>
      </c>
      <c r="B186" s="279" t="s">
        <v>982</v>
      </c>
      <c r="C186" s="166" t="s">
        <v>286</v>
      </c>
      <c r="D186" s="166">
        <v>2</v>
      </c>
      <c r="E186" s="167">
        <v>44551</v>
      </c>
      <c r="F186" s="175" t="s">
        <v>280</v>
      </c>
      <c r="G186" s="169">
        <v>44552</v>
      </c>
      <c r="H186" s="176">
        <v>3.9</v>
      </c>
      <c r="I186" s="176">
        <v>0</v>
      </c>
      <c r="J186" s="176">
        <v>1.2</v>
      </c>
      <c r="K186" s="166">
        <v>57</v>
      </c>
      <c r="L186" s="166">
        <v>47</v>
      </c>
      <c r="M186" s="166">
        <v>2</v>
      </c>
      <c r="N186" s="266" t="s">
        <v>412</v>
      </c>
      <c r="O186" s="267" t="s">
        <v>280</v>
      </c>
      <c r="P186" s="268" t="s">
        <v>983</v>
      </c>
      <c r="Q186" s="171">
        <v>6.1</v>
      </c>
      <c r="R186" s="171">
        <v>100</v>
      </c>
      <c r="S186" s="171">
        <v>0</v>
      </c>
      <c r="T186" s="171">
        <v>0</v>
      </c>
      <c r="U186" s="171">
        <v>0</v>
      </c>
    </row>
    <row r="187" spans="1:21" s="173" customFormat="1" ht="35.25" customHeight="1" x14ac:dyDescent="0.2">
      <c r="A187" s="279" t="s">
        <v>1194</v>
      </c>
      <c r="B187" s="279" t="s">
        <v>984</v>
      </c>
      <c r="C187" s="166" t="s">
        <v>286</v>
      </c>
      <c r="D187" s="166">
        <v>2</v>
      </c>
      <c r="E187" s="167">
        <v>44551</v>
      </c>
      <c r="F187" s="175" t="s">
        <v>280</v>
      </c>
      <c r="G187" s="169">
        <v>44552</v>
      </c>
      <c r="H187" s="176">
        <v>3</v>
      </c>
      <c r="I187" s="176">
        <v>0</v>
      </c>
      <c r="J187" s="176">
        <v>1.2</v>
      </c>
      <c r="K187" s="166">
        <v>64</v>
      </c>
      <c r="L187" s="166">
        <v>57</v>
      </c>
      <c r="M187" s="166">
        <v>2</v>
      </c>
      <c r="N187" s="266" t="s">
        <v>985</v>
      </c>
      <c r="O187" s="267" t="s">
        <v>280</v>
      </c>
      <c r="P187" s="268" t="s">
        <v>411</v>
      </c>
      <c r="Q187" s="171">
        <v>3.5</v>
      </c>
      <c r="R187" s="171">
        <v>98.564593301435409</v>
      </c>
      <c r="S187" s="171">
        <v>0</v>
      </c>
      <c r="T187" s="171">
        <v>1.4354066985645932</v>
      </c>
      <c r="U187" s="171">
        <v>0</v>
      </c>
    </row>
    <row r="188" spans="1:21" s="173" customFormat="1" ht="35.25" customHeight="1" x14ac:dyDescent="0.2">
      <c r="A188" s="279" t="s">
        <v>1143</v>
      </c>
      <c r="B188" s="279" t="s">
        <v>986</v>
      </c>
      <c r="C188" s="166" t="s">
        <v>286</v>
      </c>
      <c r="D188" s="166">
        <v>2</v>
      </c>
      <c r="E188" s="167">
        <v>44551</v>
      </c>
      <c r="F188" s="175" t="s">
        <v>280</v>
      </c>
      <c r="G188" s="169">
        <v>44552</v>
      </c>
      <c r="H188" s="170">
        <v>2.2000000000000002</v>
      </c>
      <c r="I188" s="170">
        <v>0</v>
      </c>
      <c r="J188" s="170">
        <v>1.2</v>
      </c>
      <c r="K188" s="166">
        <v>69</v>
      </c>
      <c r="L188" s="166">
        <v>61</v>
      </c>
      <c r="M188" s="166">
        <v>2</v>
      </c>
      <c r="N188" s="269" t="s">
        <v>986</v>
      </c>
      <c r="O188" s="267" t="s">
        <v>280</v>
      </c>
      <c r="P188" s="268" t="s">
        <v>985</v>
      </c>
      <c r="Q188" s="174">
        <v>1.1000000000000001</v>
      </c>
      <c r="R188" s="171">
        <v>100</v>
      </c>
      <c r="S188" s="171">
        <v>0</v>
      </c>
      <c r="T188" s="171">
        <v>0</v>
      </c>
      <c r="U188" s="171">
        <v>0</v>
      </c>
    </row>
    <row r="189" spans="1:21" s="173" customFormat="1" ht="35.25" customHeight="1" x14ac:dyDescent="0.2">
      <c r="A189" s="279" t="s">
        <v>1195</v>
      </c>
      <c r="B189" s="279" t="s">
        <v>987</v>
      </c>
      <c r="C189" s="166" t="s">
        <v>286</v>
      </c>
      <c r="D189" s="166">
        <v>2</v>
      </c>
      <c r="E189" s="167">
        <v>44545</v>
      </c>
      <c r="F189" s="175" t="s">
        <v>280</v>
      </c>
      <c r="G189" s="169">
        <v>44546</v>
      </c>
      <c r="H189" s="170">
        <v>2.8</v>
      </c>
      <c r="I189" s="170">
        <v>0</v>
      </c>
      <c r="J189" s="170">
        <v>1.2</v>
      </c>
      <c r="K189" s="166">
        <v>72</v>
      </c>
      <c r="L189" s="166">
        <v>67</v>
      </c>
      <c r="M189" s="166">
        <v>2</v>
      </c>
      <c r="N189" s="269" t="s">
        <v>988</v>
      </c>
      <c r="O189" s="267" t="s">
        <v>280</v>
      </c>
      <c r="P189" s="268" t="s">
        <v>988</v>
      </c>
      <c r="Q189" s="174">
        <v>0.6</v>
      </c>
      <c r="R189" s="171">
        <v>100</v>
      </c>
      <c r="S189" s="171">
        <v>0</v>
      </c>
      <c r="T189" s="171">
        <v>0</v>
      </c>
      <c r="U189" s="171">
        <v>0</v>
      </c>
    </row>
    <row r="190" spans="1:21" s="173" customFormat="1" ht="35.25" customHeight="1" x14ac:dyDescent="0.2">
      <c r="A190" s="279" t="s">
        <v>989</v>
      </c>
      <c r="B190" s="279" t="s">
        <v>990</v>
      </c>
      <c r="C190" s="165" t="s">
        <v>286</v>
      </c>
      <c r="D190" s="166">
        <v>4</v>
      </c>
      <c r="E190" s="167">
        <v>44545</v>
      </c>
      <c r="F190" s="175" t="s">
        <v>280</v>
      </c>
      <c r="G190" s="169">
        <v>44546</v>
      </c>
      <c r="H190" s="170">
        <v>3.9</v>
      </c>
      <c r="I190" s="170">
        <v>0</v>
      </c>
      <c r="J190" s="170">
        <v>1.2</v>
      </c>
      <c r="K190" s="166">
        <v>69</v>
      </c>
      <c r="L190" s="166">
        <v>61</v>
      </c>
      <c r="M190" s="166">
        <v>2</v>
      </c>
      <c r="N190" s="266" t="s">
        <v>991</v>
      </c>
      <c r="O190" s="267" t="s">
        <v>280</v>
      </c>
      <c r="P190" s="268" t="s">
        <v>992</v>
      </c>
      <c r="Q190" s="171">
        <v>7.1</v>
      </c>
      <c r="R190" s="171">
        <v>99.320652173913047</v>
      </c>
      <c r="S190" s="171">
        <v>0</v>
      </c>
      <c r="T190" s="171">
        <v>0.67934782608695654</v>
      </c>
      <c r="U190" s="171">
        <v>0</v>
      </c>
    </row>
    <row r="191" spans="1:21" s="173" customFormat="1" ht="35.25" customHeight="1" x14ac:dyDescent="0.2">
      <c r="A191" s="279" t="s">
        <v>1196</v>
      </c>
      <c r="B191" s="279" t="s">
        <v>993</v>
      </c>
      <c r="C191" s="166" t="s">
        <v>324</v>
      </c>
      <c r="D191" s="166">
        <v>2</v>
      </c>
      <c r="E191" s="167">
        <v>44608</v>
      </c>
      <c r="F191" s="175" t="s">
        <v>280</v>
      </c>
      <c r="G191" s="169">
        <v>44609</v>
      </c>
      <c r="H191" s="176">
        <v>0.6</v>
      </c>
      <c r="I191" s="176">
        <v>0</v>
      </c>
      <c r="J191" s="176">
        <v>1.2</v>
      </c>
      <c r="K191" s="166">
        <v>68</v>
      </c>
      <c r="L191" s="166">
        <v>62</v>
      </c>
      <c r="M191" s="166">
        <v>2</v>
      </c>
      <c r="N191" s="266" t="s">
        <v>416</v>
      </c>
      <c r="O191" s="267" t="s">
        <v>280</v>
      </c>
      <c r="P191" s="268" t="s">
        <v>416</v>
      </c>
      <c r="Q191" s="171">
        <v>3.3</v>
      </c>
      <c r="R191" s="171">
        <v>99.628252788104092</v>
      </c>
      <c r="S191" s="171">
        <v>0</v>
      </c>
      <c r="T191" s="171">
        <v>0</v>
      </c>
      <c r="U191" s="171">
        <v>0.37174721189591076</v>
      </c>
    </row>
    <row r="192" spans="1:21" s="173" customFormat="1" ht="35.25" customHeight="1" x14ac:dyDescent="0.2">
      <c r="A192" s="279" t="s">
        <v>1197</v>
      </c>
      <c r="B192" s="279" t="s">
        <v>994</v>
      </c>
      <c r="C192" s="165" t="s">
        <v>322</v>
      </c>
      <c r="D192" s="166">
        <v>2</v>
      </c>
      <c r="E192" s="167">
        <v>44608</v>
      </c>
      <c r="F192" s="175" t="s">
        <v>280</v>
      </c>
      <c r="G192" s="169">
        <v>44609</v>
      </c>
      <c r="H192" s="170">
        <v>1.2</v>
      </c>
      <c r="I192" s="170">
        <v>0</v>
      </c>
      <c r="J192" s="170">
        <v>1.2</v>
      </c>
      <c r="K192" s="166">
        <v>66</v>
      </c>
      <c r="L192" s="166">
        <v>58</v>
      </c>
      <c r="M192" s="166">
        <v>2</v>
      </c>
      <c r="N192" s="266" t="s">
        <v>995</v>
      </c>
      <c r="O192" s="267" t="s">
        <v>280</v>
      </c>
      <c r="P192" s="268" t="s">
        <v>416</v>
      </c>
      <c r="Q192" s="171">
        <v>5.7</v>
      </c>
      <c r="R192" s="171">
        <v>99.794661190965101</v>
      </c>
      <c r="S192" s="171">
        <v>0</v>
      </c>
      <c r="T192" s="171">
        <v>0</v>
      </c>
      <c r="U192" s="171">
        <v>0.20533880903490762</v>
      </c>
    </row>
    <row r="193" spans="1:21" s="173" customFormat="1" ht="35.25" customHeight="1" x14ac:dyDescent="0.2">
      <c r="A193" s="279" t="s">
        <v>1198</v>
      </c>
      <c r="B193" s="279" t="s">
        <v>996</v>
      </c>
      <c r="C193" s="165" t="s">
        <v>324</v>
      </c>
      <c r="D193" s="166">
        <v>2</v>
      </c>
      <c r="E193" s="167">
        <v>44608</v>
      </c>
      <c r="F193" s="175" t="s">
        <v>280</v>
      </c>
      <c r="G193" s="169">
        <v>44609</v>
      </c>
      <c r="H193" s="170">
        <v>3</v>
      </c>
      <c r="I193" s="170">
        <v>0</v>
      </c>
      <c r="J193" s="170">
        <v>1.2</v>
      </c>
      <c r="K193" s="166">
        <v>70</v>
      </c>
      <c r="L193" s="166">
        <v>65</v>
      </c>
      <c r="M193" s="166">
        <v>2</v>
      </c>
      <c r="N193" s="266" t="s">
        <v>416</v>
      </c>
      <c r="O193" s="267" t="s">
        <v>280</v>
      </c>
      <c r="P193" s="268" t="s">
        <v>416</v>
      </c>
      <c r="Q193" s="171">
        <v>2.7</v>
      </c>
      <c r="R193" s="171">
        <v>94.805194805194802</v>
      </c>
      <c r="S193" s="171">
        <v>0</v>
      </c>
      <c r="T193" s="171">
        <v>0</v>
      </c>
      <c r="U193" s="171">
        <v>5.1948051948051948</v>
      </c>
    </row>
    <row r="194" spans="1:21" s="173" customFormat="1" ht="35.25" customHeight="1" x14ac:dyDescent="0.2">
      <c r="A194" s="279" t="s">
        <v>1199</v>
      </c>
      <c r="B194" s="279" t="s">
        <v>997</v>
      </c>
      <c r="C194" s="165" t="s">
        <v>324</v>
      </c>
      <c r="D194" s="166">
        <v>2</v>
      </c>
      <c r="E194" s="178">
        <v>44608</v>
      </c>
      <c r="F194" s="175" t="s">
        <v>280</v>
      </c>
      <c r="G194" s="179">
        <v>44609</v>
      </c>
      <c r="H194" s="176">
        <v>1.6</v>
      </c>
      <c r="I194" s="176">
        <v>0</v>
      </c>
      <c r="J194" s="176">
        <v>1.2</v>
      </c>
      <c r="K194" s="165">
        <v>68</v>
      </c>
      <c r="L194" s="165">
        <v>63</v>
      </c>
      <c r="M194" s="166">
        <v>2</v>
      </c>
      <c r="N194" s="266" t="s">
        <v>416</v>
      </c>
      <c r="O194" s="267" t="s">
        <v>280</v>
      </c>
      <c r="P194" s="268" t="s">
        <v>416</v>
      </c>
      <c r="Q194" s="171">
        <v>4.5999999999999996</v>
      </c>
      <c r="R194" s="171">
        <v>100</v>
      </c>
      <c r="S194" s="171">
        <v>0</v>
      </c>
      <c r="T194" s="171">
        <v>0</v>
      </c>
      <c r="U194" s="171">
        <v>0</v>
      </c>
    </row>
    <row r="195" spans="1:21" s="173" customFormat="1" ht="35.25" customHeight="1" x14ac:dyDescent="0.2">
      <c r="A195" s="279" t="s">
        <v>369</v>
      </c>
      <c r="B195" s="279" t="s">
        <v>998</v>
      </c>
      <c r="C195" s="165" t="s">
        <v>286</v>
      </c>
      <c r="D195" s="166">
        <v>8</v>
      </c>
      <c r="E195" s="167">
        <v>44447</v>
      </c>
      <c r="F195" s="175" t="s">
        <v>280</v>
      </c>
      <c r="G195" s="169">
        <v>44448</v>
      </c>
      <c r="H195" s="170">
        <v>5</v>
      </c>
      <c r="I195" s="170">
        <v>0</v>
      </c>
      <c r="J195" s="170">
        <v>1.2</v>
      </c>
      <c r="K195" s="166">
        <v>68</v>
      </c>
      <c r="L195" s="166">
        <v>62</v>
      </c>
      <c r="M195" s="166">
        <v>2</v>
      </c>
      <c r="N195" s="266" t="s">
        <v>999</v>
      </c>
      <c r="O195" s="267" t="s">
        <v>280</v>
      </c>
      <c r="P195" s="275" t="s">
        <v>1000</v>
      </c>
      <c r="Q195" s="171">
        <v>7.2</v>
      </c>
      <c r="R195" s="171">
        <v>62.662337662337663</v>
      </c>
      <c r="S195" s="171">
        <v>0</v>
      </c>
      <c r="T195" s="171">
        <v>24.350649350649352</v>
      </c>
      <c r="U195" s="171">
        <v>12.987012987012985</v>
      </c>
    </row>
    <row r="196" spans="1:21" s="173" customFormat="1" ht="35.25" customHeight="1" x14ac:dyDescent="0.2">
      <c r="A196" s="279" t="s">
        <v>1200</v>
      </c>
      <c r="B196" s="279" t="s">
        <v>1001</v>
      </c>
      <c r="C196" s="165" t="s">
        <v>286</v>
      </c>
      <c r="D196" s="166">
        <v>2</v>
      </c>
      <c r="E196" s="167">
        <v>44447</v>
      </c>
      <c r="F196" s="175" t="s">
        <v>280</v>
      </c>
      <c r="G196" s="169">
        <v>44448</v>
      </c>
      <c r="H196" s="170">
        <v>5.2</v>
      </c>
      <c r="I196" s="170">
        <v>0</v>
      </c>
      <c r="J196" s="170">
        <v>1.2</v>
      </c>
      <c r="K196" s="166">
        <v>70</v>
      </c>
      <c r="L196" s="166">
        <v>68</v>
      </c>
      <c r="M196" s="166">
        <v>2</v>
      </c>
      <c r="N196" s="266" t="s">
        <v>417</v>
      </c>
      <c r="O196" s="267" t="s">
        <v>280</v>
      </c>
      <c r="P196" s="275" t="s">
        <v>1002</v>
      </c>
      <c r="Q196" s="171">
        <v>5.6</v>
      </c>
      <c r="R196" s="171">
        <v>82.35294117647058</v>
      </c>
      <c r="S196" s="171">
        <v>9.4117647058823533</v>
      </c>
      <c r="T196" s="171">
        <v>0</v>
      </c>
      <c r="U196" s="171">
        <v>8.235294117647058</v>
      </c>
    </row>
    <row r="197" spans="1:21" s="173" customFormat="1" ht="35.25" customHeight="1" x14ac:dyDescent="0.2">
      <c r="A197" s="279" t="s">
        <v>1201</v>
      </c>
      <c r="B197" s="279" t="s">
        <v>1003</v>
      </c>
      <c r="C197" s="165" t="s">
        <v>322</v>
      </c>
      <c r="D197" s="166">
        <v>4</v>
      </c>
      <c r="E197" s="167">
        <v>44447</v>
      </c>
      <c r="F197" s="175" t="s">
        <v>280</v>
      </c>
      <c r="G197" s="169">
        <v>44448</v>
      </c>
      <c r="H197" s="170">
        <v>4.5</v>
      </c>
      <c r="I197" s="170">
        <v>0</v>
      </c>
      <c r="J197" s="170">
        <v>1.2</v>
      </c>
      <c r="K197" s="166">
        <v>64</v>
      </c>
      <c r="L197" s="166">
        <v>55</v>
      </c>
      <c r="M197" s="166">
        <v>2</v>
      </c>
      <c r="N197" s="266" t="s">
        <v>1004</v>
      </c>
      <c r="O197" s="267" t="s">
        <v>280</v>
      </c>
      <c r="P197" s="275" t="s">
        <v>1005</v>
      </c>
      <c r="Q197" s="171">
        <v>4.5</v>
      </c>
      <c r="R197" s="171">
        <v>99.655172413793096</v>
      </c>
      <c r="S197" s="171">
        <v>0</v>
      </c>
      <c r="T197" s="171">
        <v>0</v>
      </c>
      <c r="U197" s="171">
        <v>0.34482758620689657</v>
      </c>
    </row>
    <row r="198" spans="1:21" s="173" customFormat="1" ht="35.25" customHeight="1" x14ac:dyDescent="0.2">
      <c r="A198" s="279" t="s">
        <v>1006</v>
      </c>
      <c r="B198" s="279" t="s">
        <v>1007</v>
      </c>
      <c r="C198" s="165" t="s">
        <v>322</v>
      </c>
      <c r="D198" s="166">
        <v>4</v>
      </c>
      <c r="E198" s="167">
        <v>44447</v>
      </c>
      <c r="F198" s="175" t="s">
        <v>280</v>
      </c>
      <c r="G198" s="169">
        <v>44448</v>
      </c>
      <c r="H198" s="170">
        <v>4.5</v>
      </c>
      <c r="I198" s="170">
        <v>0</v>
      </c>
      <c r="J198" s="170">
        <v>1.2</v>
      </c>
      <c r="K198" s="166">
        <v>59</v>
      </c>
      <c r="L198" s="166">
        <v>50</v>
      </c>
      <c r="M198" s="166">
        <v>2</v>
      </c>
      <c r="N198" s="266" t="s">
        <v>1008</v>
      </c>
      <c r="O198" s="267" t="s">
        <v>280</v>
      </c>
      <c r="P198" s="275" t="s">
        <v>1009</v>
      </c>
      <c r="Q198" s="171">
        <v>1.1000000000000001</v>
      </c>
      <c r="R198" s="171">
        <v>100</v>
      </c>
      <c r="S198" s="171">
        <v>0</v>
      </c>
      <c r="T198" s="171">
        <v>0</v>
      </c>
      <c r="U198" s="171">
        <v>0</v>
      </c>
    </row>
    <row r="199" spans="1:21" s="173" customFormat="1" ht="35.25" customHeight="1" x14ac:dyDescent="0.2">
      <c r="A199" s="279" t="s">
        <v>1010</v>
      </c>
      <c r="B199" s="279" t="s">
        <v>1011</v>
      </c>
      <c r="C199" s="165" t="s">
        <v>279</v>
      </c>
      <c r="D199" s="166">
        <v>4</v>
      </c>
      <c r="E199" s="167">
        <v>44447</v>
      </c>
      <c r="F199" s="175" t="s">
        <v>280</v>
      </c>
      <c r="G199" s="169">
        <v>44448</v>
      </c>
      <c r="H199" s="170">
        <v>6.5</v>
      </c>
      <c r="I199" s="170">
        <v>0</v>
      </c>
      <c r="J199" s="170">
        <v>1.2</v>
      </c>
      <c r="K199" s="166">
        <v>59</v>
      </c>
      <c r="L199" s="166">
        <v>49</v>
      </c>
      <c r="M199" s="166">
        <v>2</v>
      </c>
      <c r="N199" s="266" t="s">
        <v>1012</v>
      </c>
      <c r="O199" s="267" t="s">
        <v>280</v>
      </c>
      <c r="P199" s="275" t="s">
        <v>1013</v>
      </c>
      <c r="Q199" s="171">
        <v>1.7</v>
      </c>
      <c r="R199" s="171">
        <v>100</v>
      </c>
      <c r="S199" s="171">
        <v>0</v>
      </c>
      <c r="T199" s="171">
        <v>0</v>
      </c>
      <c r="U199" s="171">
        <v>0</v>
      </c>
    </row>
    <row r="200" spans="1:21" s="173" customFormat="1" ht="35.25" customHeight="1" x14ac:dyDescent="0.2">
      <c r="A200" s="279" t="s">
        <v>1202</v>
      </c>
      <c r="B200" s="279" t="s">
        <v>418</v>
      </c>
      <c r="C200" s="165" t="s">
        <v>286</v>
      </c>
      <c r="D200" s="166">
        <v>2</v>
      </c>
      <c r="E200" s="167">
        <v>44497</v>
      </c>
      <c r="F200" s="175" t="s">
        <v>280</v>
      </c>
      <c r="G200" s="169">
        <v>44498</v>
      </c>
      <c r="H200" s="170">
        <v>7.7</v>
      </c>
      <c r="I200" s="170">
        <v>0</v>
      </c>
      <c r="J200" s="170">
        <v>1.2</v>
      </c>
      <c r="K200" s="166">
        <v>63</v>
      </c>
      <c r="L200" s="166">
        <v>59</v>
      </c>
      <c r="M200" s="166">
        <v>2</v>
      </c>
      <c r="N200" s="266" t="s">
        <v>418</v>
      </c>
      <c r="O200" s="267" t="s">
        <v>280</v>
      </c>
      <c r="P200" s="275" t="s">
        <v>418</v>
      </c>
      <c r="Q200" s="171">
        <v>0.1</v>
      </c>
      <c r="R200" s="171">
        <v>100</v>
      </c>
      <c r="S200" s="171">
        <v>0</v>
      </c>
      <c r="T200" s="171">
        <v>0</v>
      </c>
      <c r="U200" s="171">
        <v>0</v>
      </c>
    </row>
    <row r="201" spans="1:21" s="173" customFormat="1" ht="35.25" customHeight="1" x14ac:dyDescent="0.2">
      <c r="A201" s="279" t="s">
        <v>1202</v>
      </c>
      <c r="B201" s="279" t="s">
        <v>418</v>
      </c>
      <c r="C201" s="165" t="s">
        <v>286</v>
      </c>
      <c r="D201" s="166">
        <v>4</v>
      </c>
      <c r="E201" s="167">
        <v>44497</v>
      </c>
      <c r="F201" s="175" t="s">
        <v>280</v>
      </c>
      <c r="G201" s="169">
        <v>44498</v>
      </c>
      <c r="H201" s="170">
        <v>4.8</v>
      </c>
      <c r="I201" s="170">
        <v>0</v>
      </c>
      <c r="J201" s="170">
        <v>1.2</v>
      </c>
      <c r="K201" s="166">
        <v>67</v>
      </c>
      <c r="L201" s="166">
        <v>61</v>
      </c>
      <c r="M201" s="166">
        <v>2</v>
      </c>
      <c r="N201" s="266" t="s">
        <v>418</v>
      </c>
      <c r="O201" s="267" t="s">
        <v>280</v>
      </c>
      <c r="P201" s="275" t="s">
        <v>418</v>
      </c>
      <c r="Q201" s="171">
        <v>1.2</v>
      </c>
      <c r="R201" s="171">
        <v>100</v>
      </c>
      <c r="S201" s="171">
        <v>0</v>
      </c>
      <c r="T201" s="171">
        <v>0</v>
      </c>
      <c r="U201" s="171">
        <v>0</v>
      </c>
    </row>
    <row r="202" spans="1:21" s="173" customFormat="1" ht="35.25" customHeight="1" x14ac:dyDescent="0.2">
      <c r="A202" s="279" t="s">
        <v>1202</v>
      </c>
      <c r="B202" s="279" t="s">
        <v>1014</v>
      </c>
      <c r="C202" s="165" t="s">
        <v>322</v>
      </c>
      <c r="D202" s="166">
        <v>4</v>
      </c>
      <c r="E202" s="167">
        <v>44497</v>
      </c>
      <c r="F202" s="175" t="s">
        <v>280</v>
      </c>
      <c r="G202" s="169">
        <v>44498</v>
      </c>
      <c r="H202" s="170">
        <v>4.4000000000000004</v>
      </c>
      <c r="I202" s="170">
        <v>0</v>
      </c>
      <c r="J202" s="170">
        <v>1.2</v>
      </c>
      <c r="K202" s="166">
        <v>66</v>
      </c>
      <c r="L202" s="166">
        <v>58</v>
      </c>
      <c r="M202" s="166">
        <v>2</v>
      </c>
      <c r="N202" s="266" t="s">
        <v>418</v>
      </c>
      <c r="O202" s="267" t="s">
        <v>280</v>
      </c>
      <c r="P202" s="275" t="s">
        <v>1015</v>
      </c>
      <c r="Q202" s="171">
        <v>1.1000000000000001</v>
      </c>
      <c r="R202" s="171">
        <v>100</v>
      </c>
      <c r="S202" s="171">
        <v>0</v>
      </c>
      <c r="T202" s="171">
        <v>0</v>
      </c>
      <c r="U202" s="171">
        <v>0</v>
      </c>
    </row>
    <row r="203" spans="1:21" s="173" customFormat="1" ht="35.25" customHeight="1" x14ac:dyDescent="0.2">
      <c r="A203" s="279" t="s">
        <v>1202</v>
      </c>
      <c r="B203" s="279" t="s">
        <v>1016</v>
      </c>
      <c r="C203" s="165" t="s">
        <v>286</v>
      </c>
      <c r="D203" s="166">
        <v>2</v>
      </c>
      <c r="E203" s="167">
        <v>44497</v>
      </c>
      <c r="F203" s="175" t="s">
        <v>280</v>
      </c>
      <c r="G203" s="169">
        <v>44498</v>
      </c>
      <c r="H203" s="170">
        <v>4.5</v>
      </c>
      <c r="I203" s="170">
        <v>0</v>
      </c>
      <c r="J203" s="170">
        <v>1.2</v>
      </c>
      <c r="K203" s="166">
        <v>66</v>
      </c>
      <c r="L203" s="166">
        <v>56</v>
      </c>
      <c r="M203" s="166">
        <v>2</v>
      </c>
      <c r="N203" s="266" t="s">
        <v>1016</v>
      </c>
      <c r="O203" s="267" t="s">
        <v>280</v>
      </c>
      <c r="P203" s="275" t="s">
        <v>1017</v>
      </c>
      <c r="Q203" s="171">
        <v>1.2</v>
      </c>
      <c r="R203" s="171">
        <v>100</v>
      </c>
      <c r="S203" s="171">
        <v>0</v>
      </c>
      <c r="T203" s="171">
        <v>0</v>
      </c>
      <c r="U203" s="171">
        <v>0</v>
      </c>
    </row>
    <row r="204" spans="1:21" s="173" customFormat="1" ht="35.25" customHeight="1" x14ac:dyDescent="0.2">
      <c r="A204" s="279" t="s">
        <v>1203</v>
      </c>
      <c r="B204" s="279" t="s">
        <v>1018</v>
      </c>
      <c r="C204" s="165" t="s">
        <v>322</v>
      </c>
      <c r="D204" s="166">
        <v>4</v>
      </c>
      <c r="E204" s="167">
        <v>44497</v>
      </c>
      <c r="F204" s="175" t="s">
        <v>280</v>
      </c>
      <c r="G204" s="169">
        <v>44498</v>
      </c>
      <c r="H204" s="170">
        <v>4.4000000000000004</v>
      </c>
      <c r="I204" s="170">
        <v>0</v>
      </c>
      <c r="J204" s="170">
        <v>1.2</v>
      </c>
      <c r="K204" s="166">
        <v>63</v>
      </c>
      <c r="L204" s="166">
        <v>53</v>
      </c>
      <c r="M204" s="166">
        <v>2</v>
      </c>
      <c r="N204" s="266" t="s">
        <v>1017</v>
      </c>
      <c r="O204" s="267" t="s">
        <v>280</v>
      </c>
      <c r="P204" s="275" t="s">
        <v>1019</v>
      </c>
      <c r="Q204" s="171">
        <v>0.9</v>
      </c>
      <c r="R204" s="171">
        <v>99.137931034482762</v>
      </c>
      <c r="S204" s="171">
        <v>0</v>
      </c>
      <c r="T204" s="171">
        <v>0.86206896551724133</v>
      </c>
      <c r="U204" s="171">
        <v>0</v>
      </c>
    </row>
    <row r="205" spans="1:21" s="173" customFormat="1" ht="35.25" customHeight="1" x14ac:dyDescent="0.2">
      <c r="A205" s="279" t="s">
        <v>1020</v>
      </c>
      <c r="B205" s="279" t="s">
        <v>1021</v>
      </c>
      <c r="C205" s="165" t="s">
        <v>322</v>
      </c>
      <c r="D205" s="166">
        <v>4</v>
      </c>
      <c r="E205" s="167">
        <v>44497</v>
      </c>
      <c r="F205" s="175" t="s">
        <v>280</v>
      </c>
      <c r="G205" s="169">
        <v>44498</v>
      </c>
      <c r="H205" s="170">
        <v>4.2</v>
      </c>
      <c r="I205" s="170">
        <v>0</v>
      </c>
      <c r="J205" s="170">
        <v>1.2</v>
      </c>
      <c r="K205" s="166">
        <v>61</v>
      </c>
      <c r="L205" s="166">
        <v>54</v>
      </c>
      <c r="M205" s="166">
        <v>2</v>
      </c>
      <c r="N205" s="266" t="s">
        <v>418</v>
      </c>
      <c r="O205" s="267" t="s">
        <v>280</v>
      </c>
      <c r="P205" s="275" t="s">
        <v>1022</v>
      </c>
      <c r="Q205" s="171">
        <v>1.1000000000000001</v>
      </c>
      <c r="R205" s="171">
        <v>100</v>
      </c>
      <c r="S205" s="171">
        <v>0</v>
      </c>
      <c r="T205" s="171">
        <v>0</v>
      </c>
      <c r="U205" s="171">
        <v>0</v>
      </c>
    </row>
    <row r="206" spans="1:21" s="173" customFormat="1" ht="35.25" customHeight="1" x14ac:dyDescent="0.2">
      <c r="A206" s="279" t="s">
        <v>1020</v>
      </c>
      <c r="B206" s="279" t="s">
        <v>1023</v>
      </c>
      <c r="C206" s="165" t="s">
        <v>322</v>
      </c>
      <c r="D206" s="166">
        <v>4</v>
      </c>
      <c r="E206" s="167">
        <v>44497</v>
      </c>
      <c r="F206" s="175" t="s">
        <v>280</v>
      </c>
      <c r="G206" s="169">
        <v>44498</v>
      </c>
      <c r="H206" s="170">
        <v>4.2</v>
      </c>
      <c r="I206" s="170">
        <v>0</v>
      </c>
      <c r="J206" s="170">
        <v>1.2</v>
      </c>
      <c r="K206" s="166">
        <v>61</v>
      </c>
      <c r="L206" s="166">
        <v>51</v>
      </c>
      <c r="M206" s="166">
        <v>2</v>
      </c>
      <c r="N206" s="266" t="s">
        <v>1022</v>
      </c>
      <c r="O206" s="267" t="s">
        <v>280</v>
      </c>
      <c r="P206" s="275" t="s">
        <v>1024</v>
      </c>
      <c r="Q206" s="171">
        <v>0.5</v>
      </c>
      <c r="R206" s="171">
        <v>97.019867549668874</v>
      </c>
      <c r="S206" s="171">
        <v>0</v>
      </c>
      <c r="T206" s="171">
        <v>0</v>
      </c>
      <c r="U206" s="171">
        <v>2.9801324503311259</v>
      </c>
    </row>
    <row r="207" spans="1:21" s="173" customFormat="1" ht="35.25" customHeight="1" x14ac:dyDescent="0.2">
      <c r="A207" s="279" t="s">
        <v>366</v>
      </c>
      <c r="B207" s="279" t="s">
        <v>419</v>
      </c>
      <c r="C207" s="165" t="s">
        <v>286</v>
      </c>
      <c r="D207" s="166">
        <v>6</v>
      </c>
      <c r="E207" s="167">
        <v>44599</v>
      </c>
      <c r="F207" s="175" t="s">
        <v>280</v>
      </c>
      <c r="G207" s="169">
        <v>44599</v>
      </c>
      <c r="H207" s="170">
        <v>22</v>
      </c>
      <c r="I207" s="170">
        <v>0</v>
      </c>
      <c r="J207" s="170">
        <v>1.2</v>
      </c>
      <c r="K207" s="166">
        <v>65</v>
      </c>
      <c r="L207" s="166">
        <v>60</v>
      </c>
      <c r="M207" s="166">
        <v>2</v>
      </c>
      <c r="N207" s="266" t="s">
        <v>1025</v>
      </c>
      <c r="O207" s="267" t="s">
        <v>280</v>
      </c>
      <c r="P207" s="275" t="s">
        <v>419</v>
      </c>
      <c r="Q207" s="171">
        <v>2.2999999999999998</v>
      </c>
      <c r="R207" s="171">
        <v>100</v>
      </c>
      <c r="S207" s="171">
        <v>0</v>
      </c>
      <c r="T207" s="171">
        <v>0</v>
      </c>
      <c r="U207" s="171">
        <v>0</v>
      </c>
    </row>
    <row r="208" spans="1:21" s="173" customFormat="1" ht="35.25" customHeight="1" x14ac:dyDescent="0.2">
      <c r="A208" s="279" t="s">
        <v>1198</v>
      </c>
      <c r="B208" s="279" t="s">
        <v>1025</v>
      </c>
      <c r="C208" s="165" t="s">
        <v>324</v>
      </c>
      <c r="D208" s="166">
        <v>2</v>
      </c>
      <c r="E208" s="167">
        <v>44599</v>
      </c>
      <c r="F208" s="175" t="s">
        <v>280</v>
      </c>
      <c r="G208" s="169">
        <v>44600</v>
      </c>
      <c r="H208" s="170">
        <v>4.2</v>
      </c>
      <c r="I208" s="170">
        <v>0</v>
      </c>
      <c r="J208" s="170">
        <v>1.2</v>
      </c>
      <c r="K208" s="166">
        <v>65</v>
      </c>
      <c r="L208" s="166">
        <v>59</v>
      </c>
      <c r="M208" s="166">
        <v>2</v>
      </c>
      <c r="N208" s="266" t="s">
        <v>1025</v>
      </c>
      <c r="O208" s="267" t="s">
        <v>280</v>
      </c>
      <c r="P208" s="275" t="s">
        <v>1025</v>
      </c>
      <c r="Q208" s="171">
        <v>0.6</v>
      </c>
      <c r="R208" s="171">
        <v>100</v>
      </c>
      <c r="S208" s="171">
        <v>0</v>
      </c>
      <c r="T208" s="171">
        <v>0</v>
      </c>
      <c r="U208" s="171">
        <v>0</v>
      </c>
    </row>
    <row r="209" spans="1:21" s="173" customFormat="1" ht="35.25" customHeight="1" x14ac:dyDescent="0.2">
      <c r="A209" s="279" t="s">
        <v>1204</v>
      </c>
      <c r="B209" s="279" t="s">
        <v>419</v>
      </c>
      <c r="C209" s="165" t="s">
        <v>286</v>
      </c>
      <c r="D209" s="166">
        <v>2</v>
      </c>
      <c r="E209" s="167">
        <v>44599</v>
      </c>
      <c r="F209" s="175" t="s">
        <v>280</v>
      </c>
      <c r="G209" s="169">
        <v>44600</v>
      </c>
      <c r="H209" s="170">
        <v>2.8</v>
      </c>
      <c r="I209" s="170">
        <v>0</v>
      </c>
      <c r="J209" s="170">
        <v>1.2</v>
      </c>
      <c r="K209" s="166">
        <v>70</v>
      </c>
      <c r="L209" s="166">
        <v>66</v>
      </c>
      <c r="M209" s="166">
        <v>2</v>
      </c>
      <c r="N209" s="266" t="s">
        <v>419</v>
      </c>
      <c r="O209" s="267" t="s">
        <v>280</v>
      </c>
      <c r="P209" s="275" t="s">
        <v>1026</v>
      </c>
      <c r="Q209" s="171">
        <v>3.2</v>
      </c>
      <c r="R209" s="171">
        <v>97.797356828193841</v>
      </c>
      <c r="S209" s="171">
        <v>1.3215859030837005</v>
      </c>
      <c r="T209" s="171">
        <v>0</v>
      </c>
      <c r="U209" s="171">
        <v>0.88105726872246704</v>
      </c>
    </row>
    <row r="210" spans="1:21" s="173" customFormat="1" ht="35.25" customHeight="1" x14ac:dyDescent="0.2">
      <c r="A210" s="279" t="s">
        <v>1027</v>
      </c>
      <c r="B210" s="279" t="s">
        <v>1028</v>
      </c>
      <c r="C210" s="165" t="s">
        <v>324</v>
      </c>
      <c r="D210" s="166">
        <v>2</v>
      </c>
      <c r="E210" s="167">
        <v>44445</v>
      </c>
      <c r="F210" s="175" t="s">
        <v>280</v>
      </c>
      <c r="G210" s="169">
        <v>44446</v>
      </c>
      <c r="H210" s="170">
        <v>22</v>
      </c>
      <c r="I210" s="170">
        <v>0</v>
      </c>
      <c r="J210" s="170">
        <v>1.2</v>
      </c>
      <c r="K210" s="166">
        <v>55</v>
      </c>
      <c r="L210" s="166">
        <v>53</v>
      </c>
      <c r="M210" s="166">
        <v>2</v>
      </c>
      <c r="N210" s="266" t="s">
        <v>1029</v>
      </c>
      <c r="O210" s="267" t="s">
        <v>280</v>
      </c>
      <c r="P210" s="275" t="s">
        <v>1030</v>
      </c>
      <c r="Q210" s="171">
        <v>5</v>
      </c>
      <c r="R210" s="171">
        <v>100</v>
      </c>
      <c r="S210" s="171">
        <v>0</v>
      </c>
      <c r="T210" s="171">
        <v>0</v>
      </c>
      <c r="U210" s="171">
        <v>0</v>
      </c>
    </row>
    <row r="211" spans="1:21" s="173" customFormat="1" ht="35.25" customHeight="1" x14ac:dyDescent="0.2">
      <c r="A211" s="279" t="s">
        <v>405</v>
      </c>
      <c r="B211" s="279" t="s">
        <v>1031</v>
      </c>
      <c r="C211" s="165" t="s">
        <v>324</v>
      </c>
      <c r="D211" s="166">
        <v>2</v>
      </c>
      <c r="E211" s="167">
        <v>44445</v>
      </c>
      <c r="F211" s="175" t="s">
        <v>280</v>
      </c>
      <c r="G211" s="169">
        <v>44446</v>
      </c>
      <c r="H211" s="170">
        <v>2.2999999999999998</v>
      </c>
      <c r="I211" s="170">
        <v>0</v>
      </c>
      <c r="J211" s="170">
        <v>1.2</v>
      </c>
      <c r="K211" s="166">
        <v>62</v>
      </c>
      <c r="L211" s="166">
        <v>55</v>
      </c>
      <c r="M211" s="166">
        <v>2</v>
      </c>
      <c r="N211" s="266" t="s">
        <v>422</v>
      </c>
      <c r="O211" s="267" t="s">
        <v>280</v>
      </c>
      <c r="P211" s="275" t="s">
        <v>1032</v>
      </c>
      <c r="Q211" s="171">
        <v>6.4</v>
      </c>
      <c r="R211" s="171">
        <v>100</v>
      </c>
      <c r="S211" s="171">
        <v>0</v>
      </c>
      <c r="T211" s="171">
        <v>0</v>
      </c>
      <c r="U211" s="171">
        <v>0</v>
      </c>
    </row>
    <row r="212" spans="1:21" s="173" customFormat="1" ht="35.25" customHeight="1" x14ac:dyDescent="0.2">
      <c r="A212" s="279" t="s">
        <v>1139</v>
      </c>
      <c r="B212" s="279" t="s">
        <v>1033</v>
      </c>
      <c r="C212" s="165" t="s">
        <v>324</v>
      </c>
      <c r="D212" s="166">
        <v>2</v>
      </c>
      <c r="E212" s="167">
        <v>44445</v>
      </c>
      <c r="F212" s="175" t="s">
        <v>280</v>
      </c>
      <c r="G212" s="169">
        <v>44446</v>
      </c>
      <c r="H212" s="170">
        <v>2.5</v>
      </c>
      <c r="I212" s="170">
        <v>0</v>
      </c>
      <c r="J212" s="170">
        <v>1.2</v>
      </c>
      <c r="K212" s="166">
        <v>64</v>
      </c>
      <c r="L212" s="166">
        <v>54</v>
      </c>
      <c r="M212" s="166">
        <v>2</v>
      </c>
      <c r="N212" s="266" t="s">
        <v>420</v>
      </c>
      <c r="O212" s="267" t="s">
        <v>280</v>
      </c>
      <c r="P212" s="275" t="s">
        <v>420</v>
      </c>
      <c r="Q212" s="171">
        <v>0.2</v>
      </c>
      <c r="R212" s="171">
        <v>100</v>
      </c>
      <c r="S212" s="171">
        <v>0</v>
      </c>
      <c r="T212" s="171">
        <v>0</v>
      </c>
      <c r="U212" s="171">
        <v>0</v>
      </c>
    </row>
    <row r="213" spans="1:21" s="173" customFormat="1" ht="35.25" customHeight="1" x14ac:dyDescent="0.2">
      <c r="A213" s="279" t="s">
        <v>405</v>
      </c>
      <c r="B213" s="279" t="s">
        <v>1034</v>
      </c>
      <c r="C213" s="165" t="s">
        <v>324</v>
      </c>
      <c r="D213" s="166">
        <v>2</v>
      </c>
      <c r="E213" s="167">
        <v>44445</v>
      </c>
      <c r="F213" s="175" t="s">
        <v>280</v>
      </c>
      <c r="G213" s="169">
        <v>44446</v>
      </c>
      <c r="H213" s="170">
        <v>3.1</v>
      </c>
      <c r="I213" s="170">
        <v>0</v>
      </c>
      <c r="J213" s="170">
        <v>1.2</v>
      </c>
      <c r="K213" s="166">
        <v>63</v>
      </c>
      <c r="L213" s="166">
        <v>55</v>
      </c>
      <c r="M213" s="166">
        <v>2</v>
      </c>
      <c r="N213" s="266" t="s">
        <v>1035</v>
      </c>
      <c r="O213" s="267" t="s">
        <v>280</v>
      </c>
      <c r="P213" s="275" t="s">
        <v>421</v>
      </c>
      <c r="Q213" s="171">
        <v>7.9</v>
      </c>
      <c r="R213" s="171">
        <v>100</v>
      </c>
      <c r="S213" s="171">
        <v>0</v>
      </c>
      <c r="T213" s="171">
        <v>0</v>
      </c>
      <c r="U213" s="171">
        <v>0</v>
      </c>
    </row>
    <row r="214" spans="1:21" s="173" customFormat="1" ht="35.25" customHeight="1" x14ac:dyDescent="0.2">
      <c r="A214" s="279" t="s">
        <v>333</v>
      </c>
      <c r="B214" s="279" t="s">
        <v>1036</v>
      </c>
      <c r="C214" s="165" t="s">
        <v>324</v>
      </c>
      <c r="D214" s="166">
        <v>2</v>
      </c>
      <c r="E214" s="167">
        <v>44623</v>
      </c>
      <c r="F214" s="175" t="s">
        <v>280</v>
      </c>
      <c r="G214" s="169">
        <v>44624</v>
      </c>
      <c r="H214" s="170">
        <v>6.4</v>
      </c>
      <c r="I214" s="170">
        <v>0</v>
      </c>
      <c r="J214" s="170">
        <v>1.2</v>
      </c>
      <c r="K214" s="166">
        <v>67</v>
      </c>
      <c r="L214" s="166">
        <v>62</v>
      </c>
      <c r="M214" s="166">
        <v>2</v>
      </c>
      <c r="N214" s="266" t="s">
        <v>423</v>
      </c>
      <c r="O214" s="267" t="s">
        <v>280</v>
      </c>
      <c r="P214" s="275" t="s">
        <v>1036</v>
      </c>
      <c r="Q214" s="171">
        <v>6.4</v>
      </c>
      <c r="R214" s="171">
        <v>98.98989898989899</v>
      </c>
      <c r="S214" s="171">
        <v>0</v>
      </c>
      <c r="T214" s="171">
        <v>0</v>
      </c>
      <c r="U214" s="171">
        <v>1.0101010101010102</v>
      </c>
    </row>
    <row r="215" spans="1:21" s="173" customFormat="1" ht="35.25" customHeight="1" x14ac:dyDescent="0.2">
      <c r="A215" s="279" t="s">
        <v>1205</v>
      </c>
      <c r="B215" s="279" t="s">
        <v>1037</v>
      </c>
      <c r="C215" s="165" t="s">
        <v>324</v>
      </c>
      <c r="D215" s="166">
        <v>2</v>
      </c>
      <c r="E215" s="167">
        <v>44623</v>
      </c>
      <c r="F215" s="175" t="s">
        <v>280</v>
      </c>
      <c r="G215" s="169">
        <v>44624</v>
      </c>
      <c r="H215" s="170">
        <v>1.3</v>
      </c>
      <c r="I215" s="170">
        <v>0</v>
      </c>
      <c r="J215" s="170">
        <v>1.2</v>
      </c>
      <c r="K215" s="166">
        <v>68</v>
      </c>
      <c r="L215" s="166">
        <v>63</v>
      </c>
      <c r="M215" s="166">
        <v>2</v>
      </c>
      <c r="N215" s="266" t="s">
        <v>1038</v>
      </c>
      <c r="O215" s="267" t="s">
        <v>280</v>
      </c>
      <c r="P215" s="275" t="s">
        <v>424</v>
      </c>
      <c r="Q215" s="171">
        <v>7.9</v>
      </c>
      <c r="R215" s="171">
        <v>100</v>
      </c>
      <c r="S215" s="171">
        <v>0</v>
      </c>
      <c r="T215" s="171">
        <v>0</v>
      </c>
      <c r="U215" s="171">
        <v>0</v>
      </c>
    </row>
    <row r="216" spans="1:21" s="173" customFormat="1" ht="35.25" customHeight="1" x14ac:dyDescent="0.2">
      <c r="A216" s="279" t="s">
        <v>1206</v>
      </c>
      <c r="B216" s="279" t="s">
        <v>1039</v>
      </c>
      <c r="C216" s="165" t="s">
        <v>286</v>
      </c>
      <c r="D216" s="166">
        <v>2</v>
      </c>
      <c r="E216" s="167">
        <v>44623</v>
      </c>
      <c r="F216" s="175" t="s">
        <v>280</v>
      </c>
      <c r="G216" s="169">
        <v>44624</v>
      </c>
      <c r="H216" s="170">
        <v>2.9</v>
      </c>
      <c r="I216" s="170">
        <v>0</v>
      </c>
      <c r="J216" s="170">
        <v>1.2</v>
      </c>
      <c r="K216" s="166">
        <v>64</v>
      </c>
      <c r="L216" s="166">
        <v>56</v>
      </c>
      <c r="M216" s="166">
        <v>2</v>
      </c>
      <c r="N216" s="266" t="s">
        <v>1040</v>
      </c>
      <c r="O216" s="267" t="s">
        <v>280</v>
      </c>
      <c r="P216" s="275" t="s">
        <v>1041</v>
      </c>
      <c r="Q216" s="171">
        <v>3</v>
      </c>
      <c r="R216" s="171">
        <v>100</v>
      </c>
      <c r="S216" s="171">
        <v>0</v>
      </c>
      <c r="T216" s="171">
        <v>0</v>
      </c>
      <c r="U216" s="171">
        <v>0</v>
      </c>
    </row>
    <row r="217" spans="1:21" s="173" customFormat="1" ht="35.25" customHeight="1" x14ac:dyDescent="0.2">
      <c r="A217" s="279" t="s">
        <v>1207</v>
      </c>
      <c r="B217" s="279" t="s">
        <v>1036</v>
      </c>
      <c r="C217" s="165" t="s">
        <v>324</v>
      </c>
      <c r="D217" s="166">
        <v>2</v>
      </c>
      <c r="E217" s="167">
        <v>44623</v>
      </c>
      <c r="F217" s="175" t="s">
        <v>280</v>
      </c>
      <c r="G217" s="169">
        <v>44624</v>
      </c>
      <c r="H217" s="170">
        <v>2.2000000000000002</v>
      </c>
      <c r="I217" s="170">
        <v>0</v>
      </c>
      <c r="J217" s="170">
        <v>1.2</v>
      </c>
      <c r="K217" s="166">
        <v>61</v>
      </c>
      <c r="L217" s="166">
        <v>52</v>
      </c>
      <c r="M217" s="166">
        <v>2</v>
      </c>
      <c r="N217" s="266" t="s">
        <v>1036</v>
      </c>
      <c r="O217" s="267" t="s">
        <v>280</v>
      </c>
      <c r="P217" s="275" t="s">
        <v>1036</v>
      </c>
      <c r="Q217" s="171">
        <v>1.6</v>
      </c>
      <c r="R217" s="171">
        <v>95.833333333333343</v>
      </c>
      <c r="S217" s="171">
        <v>0</v>
      </c>
      <c r="T217" s="171">
        <v>0</v>
      </c>
      <c r="U217" s="171">
        <v>4.1666666666666661</v>
      </c>
    </row>
    <row r="218" spans="1:21" s="173" customFormat="1" ht="35.25" customHeight="1" x14ac:dyDescent="0.2">
      <c r="A218" s="279" t="s">
        <v>425</v>
      </c>
      <c r="B218" s="279" t="s">
        <v>428</v>
      </c>
      <c r="C218" s="165" t="s">
        <v>279</v>
      </c>
      <c r="D218" s="166">
        <v>2</v>
      </c>
      <c r="E218" s="167">
        <v>44504</v>
      </c>
      <c r="F218" s="175" t="s">
        <v>280</v>
      </c>
      <c r="G218" s="169">
        <v>44505</v>
      </c>
      <c r="H218" s="170">
        <v>4.0999999999999996</v>
      </c>
      <c r="I218" s="170">
        <v>0</v>
      </c>
      <c r="J218" s="170">
        <v>1.2</v>
      </c>
      <c r="K218" s="166">
        <v>67</v>
      </c>
      <c r="L218" s="166">
        <v>61</v>
      </c>
      <c r="M218" s="166">
        <v>2</v>
      </c>
      <c r="N218" s="266" t="s">
        <v>1042</v>
      </c>
      <c r="O218" s="267" t="s">
        <v>280</v>
      </c>
      <c r="P218" s="275" t="s">
        <v>429</v>
      </c>
      <c r="Q218" s="171">
        <v>4.9000000000000004</v>
      </c>
      <c r="R218" s="171">
        <v>99.754299754299751</v>
      </c>
      <c r="S218" s="171">
        <v>0</v>
      </c>
      <c r="T218" s="171">
        <v>0</v>
      </c>
      <c r="U218" s="171">
        <v>0.24570024570024571</v>
      </c>
    </row>
    <row r="219" spans="1:21" s="173" customFormat="1" ht="35.25" customHeight="1" x14ac:dyDescent="0.2">
      <c r="A219" s="279" t="s">
        <v>425</v>
      </c>
      <c r="B219" s="279" t="s">
        <v>428</v>
      </c>
      <c r="C219" s="165" t="s">
        <v>286</v>
      </c>
      <c r="D219" s="166">
        <v>2</v>
      </c>
      <c r="E219" s="167">
        <v>44504</v>
      </c>
      <c r="F219" s="175" t="s">
        <v>280</v>
      </c>
      <c r="G219" s="169">
        <v>44505</v>
      </c>
      <c r="H219" s="170">
        <v>10.8</v>
      </c>
      <c r="I219" s="170">
        <v>0</v>
      </c>
      <c r="J219" s="170">
        <v>1.2</v>
      </c>
      <c r="K219" s="166">
        <v>56</v>
      </c>
      <c r="L219" s="166">
        <v>50</v>
      </c>
      <c r="M219" s="166">
        <v>2</v>
      </c>
      <c r="N219" s="266" t="s">
        <v>1042</v>
      </c>
      <c r="O219" s="267" t="s">
        <v>280</v>
      </c>
      <c r="P219" s="275" t="s">
        <v>429</v>
      </c>
      <c r="Q219" s="171">
        <v>4.7</v>
      </c>
      <c r="R219" s="171">
        <v>96.226415094339629</v>
      </c>
      <c r="S219" s="171">
        <v>3.7735849056603774</v>
      </c>
      <c r="T219" s="171">
        <v>0</v>
      </c>
      <c r="U219" s="171">
        <v>0</v>
      </c>
    </row>
    <row r="220" spans="1:21" s="173" customFormat="1" ht="35.25" customHeight="1" x14ac:dyDescent="0.2">
      <c r="A220" s="279" t="s">
        <v>1208</v>
      </c>
      <c r="B220" s="279" t="s">
        <v>1043</v>
      </c>
      <c r="C220" s="165" t="s">
        <v>286</v>
      </c>
      <c r="D220" s="166">
        <v>2</v>
      </c>
      <c r="E220" s="167">
        <v>44515</v>
      </c>
      <c r="F220" s="175" t="s">
        <v>280</v>
      </c>
      <c r="G220" s="169">
        <v>44516</v>
      </c>
      <c r="H220" s="170">
        <v>0.7</v>
      </c>
      <c r="I220" s="170">
        <v>0</v>
      </c>
      <c r="J220" s="170">
        <v>1.2</v>
      </c>
      <c r="K220" s="166">
        <v>68</v>
      </c>
      <c r="L220" s="166">
        <v>60</v>
      </c>
      <c r="M220" s="166">
        <v>2</v>
      </c>
      <c r="N220" s="266" t="s">
        <v>1044</v>
      </c>
      <c r="O220" s="267" t="s">
        <v>280</v>
      </c>
      <c r="P220" s="275" t="s">
        <v>427</v>
      </c>
      <c r="Q220" s="171">
        <v>9.6999999999999993</v>
      </c>
      <c r="R220" s="171">
        <v>98.584905660377359</v>
      </c>
      <c r="S220" s="171">
        <v>0</v>
      </c>
      <c r="T220" s="171">
        <v>0.94339622641509435</v>
      </c>
      <c r="U220" s="171">
        <v>0.47169811320754718</v>
      </c>
    </row>
    <row r="221" spans="1:21" s="173" customFormat="1" ht="35.25" customHeight="1" x14ac:dyDescent="0.2">
      <c r="A221" s="279" t="s">
        <v>1209</v>
      </c>
      <c r="B221" s="279" t="s">
        <v>427</v>
      </c>
      <c r="C221" s="165" t="s">
        <v>286</v>
      </c>
      <c r="D221" s="166">
        <v>2</v>
      </c>
      <c r="E221" s="167">
        <v>44511</v>
      </c>
      <c r="F221" s="175" t="s">
        <v>280</v>
      </c>
      <c r="G221" s="169">
        <v>44512</v>
      </c>
      <c r="H221" s="170">
        <v>3.8</v>
      </c>
      <c r="I221" s="170">
        <v>0</v>
      </c>
      <c r="J221" s="170">
        <v>1.2</v>
      </c>
      <c r="K221" s="166">
        <v>69</v>
      </c>
      <c r="L221" s="166">
        <v>67</v>
      </c>
      <c r="M221" s="166">
        <v>2</v>
      </c>
      <c r="N221" s="266" t="s">
        <v>1045</v>
      </c>
      <c r="O221" s="267" t="s">
        <v>280</v>
      </c>
      <c r="P221" s="275" t="s">
        <v>427</v>
      </c>
      <c r="Q221" s="171">
        <v>4.8</v>
      </c>
      <c r="R221" s="171">
        <v>95.833333333333343</v>
      </c>
      <c r="S221" s="171">
        <v>4.1666666666666661</v>
      </c>
      <c r="T221" s="171">
        <v>0</v>
      </c>
      <c r="U221" s="171">
        <v>0</v>
      </c>
    </row>
    <row r="222" spans="1:21" s="173" customFormat="1" ht="35.25" customHeight="1" x14ac:dyDescent="0.2">
      <c r="A222" s="279" t="s">
        <v>1210</v>
      </c>
      <c r="B222" s="279" t="s">
        <v>1046</v>
      </c>
      <c r="C222" s="165" t="s">
        <v>286</v>
      </c>
      <c r="D222" s="166">
        <v>2</v>
      </c>
      <c r="E222" s="167">
        <v>44515</v>
      </c>
      <c r="F222" s="175" t="s">
        <v>280</v>
      </c>
      <c r="G222" s="169">
        <v>44516</v>
      </c>
      <c r="H222" s="170">
        <v>3.8</v>
      </c>
      <c r="I222" s="170">
        <v>0</v>
      </c>
      <c r="J222" s="170">
        <v>1.2</v>
      </c>
      <c r="K222" s="166">
        <v>67</v>
      </c>
      <c r="L222" s="166">
        <v>58</v>
      </c>
      <c r="M222" s="166">
        <v>2</v>
      </c>
      <c r="N222" s="266" t="s">
        <v>1047</v>
      </c>
      <c r="O222" s="267" t="s">
        <v>280</v>
      </c>
      <c r="P222" s="275" t="s">
        <v>1048</v>
      </c>
      <c r="Q222" s="171">
        <v>8</v>
      </c>
      <c r="R222" s="171">
        <v>98.936170212765958</v>
      </c>
      <c r="S222" s="171">
        <v>0</v>
      </c>
      <c r="T222" s="171">
        <v>1.0638297872340425</v>
      </c>
      <c r="U222" s="171">
        <v>0</v>
      </c>
    </row>
    <row r="223" spans="1:21" s="173" customFormat="1" ht="35.25" customHeight="1" x14ac:dyDescent="0.2">
      <c r="A223" s="279" t="s">
        <v>1211</v>
      </c>
      <c r="B223" s="279" t="s">
        <v>1049</v>
      </c>
      <c r="C223" s="165" t="s">
        <v>286</v>
      </c>
      <c r="D223" s="166">
        <v>2</v>
      </c>
      <c r="E223" s="167">
        <v>44511</v>
      </c>
      <c r="F223" s="175" t="s">
        <v>280</v>
      </c>
      <c r="G223" s="169">
        <v>44512</v>
      </c>
      <c r="H223" s="170">
        <v>3</v>
      </c>
      <c r="I223" s="170">
        <v>0</v>
      </c>
      <c r="J223" s="170">
        <v>1.2</v>
      </c>
      <c r="K223" s="166">
        <v>67</v>
      </c>
      <c r="L223" s="166">
        <v>63</v>
      </c>
      <c r="M223" s="166">
        <v>2</v>
      </c>
      <c r="N223" s="266" t="s">
        <v>427</v>
      </c>
      <c r="O223" s="267" t="s">
        <v>280</v>
      </c>
      <c r="P223" s="275" t="s">
        <v>1049</v>
      </c>
      <c r="Q223" s="171">
        <v>4.5</v>
      </c>
      <c r="R223" s="171">
        <v>100</v>
      </c>
      <c r="S223" s="171">
        <v>0</v>
      </c>
      <c r="T223" s="171">
        <v>0</v>
      </c>
      <c r="U223" s="171">
        <v>0</v>
      </c>
    </row>
    <row r="224" spans="1:21" s="173" customFormat="1" ht="35.25" customHeight="1" x14ac:dyDescent="0.2">
      <c r="A224" s="279" t="s">
        <v>1212</v>
      </c>
      <c r="B224" s="279" t="s">
        <v>1050</v>
      </c>
      <c r="C224" s="165" t="s">
        <v>286</v>
      </c>
      <c r="D224" s="166">
        <v>2</v>
      </c>
      <c r="E224" s="167">
        <v>44511</v>
      </c>
      <c r="F224" s="175" t="s">
        <v>280</v>
      </c>
      <c r="G224" s="169">
        <v>44512</v>
      </c>
      <c r="H224" s="170">
        <v>3.6</v>
      </c>
      <c r="I224" s="170">
        <v>0</v>
      </c>
      <c r="J224" s="170">
        <v>1.2</v>
      </c>
      <c r="K224" s="166">
        <v>61</v>
      </c>
      <c r="L224" s="166">
        <v>52</v>
      </c>
      <c r="M224" s="166">
        <v>2</v>
      </c>
      <c r="N224" s="266" t="s">
        <v>1050</v>
      </c>
      <c r="O224" s="267" t="s">
        <v>280</v>
      </c>
      <c r="P224" s="275" t="s">
        <v>426</v>
      </c>
      <c r="Q224" s="171">
        <v>8.8000000000000007</v>
      </c>
      <c r="R224" s="171">
        <v>99.438202247191015</v>
      </c>
      <c r="S224" s="171">
        <v>0</v>
      </c>
      <c r="T224" s="171">
        <v>0.5617977528089888</v>
      </c>
      <c r="U224" s="171">
        <v>0</v>
      </c>
    </row>
    <row r="225" spans="1:21" s="173" customFormat="1" ht="35.25" customHeight="1" x14ac:dyDescent="0.2">
      <c r="A225" s="279" t="s">
        <v>1213</v>
      </c>
      <c r="B225" s="279" t="s">
        <v>1051</v>
      </c>
      <c r="C225" s="165" t="s">
        <v>286</v>
      </c>
      <c r="D225" s="166">
        <v>2</v>
      </c>
      <c r="E225" s="167">
        <v>44504</v>
      </c>
      <c r="F225" s="175" t="s">
        <v>280</v>
      </c>
      <c r="G225" s="169">
        <v>44505</v>
      </c>
      <c r="H225" s="170">
        <v>3.9</v>
      </c>
      <c r="I225" s="170">
        <v>0</v>
      </c>
      <c r="J225" s="170">
        <v>1.2</v>
      </c>
      <c r="K225" s="166">
        <v>63</v>
      </c>
      <c r="L225" s="166">
        <v>54</v>
      </c>
      <c r="M225" s="166">
        <v>2</v>
      </c>
      <c r="N225" s="266" t="s">
        <v>428</v>
      </c>
      <c r="O225" s="267" t="s">
        <v>280</v>
      </c>
      <c r="P225" s="275" t="s">
        <v>1052</v>
      </c>
      <c r="Q225" s="171">
        <v>5.9</v>
      </c>
      <c r="R225" s="171">
        <v>100</v>
      </c>
      <c r="S225" s="171">
        <v>0</v>
      </c>
      <c r="T225" s="171">
        <v>0</v>
      </c>
      <c r="U225" s="171">
        <v>0</v>
      </c>
    </row>
    <row r="226" spans="1:21" s="173" customFormat="1" ht="35.25" customHeight="1" x14ac:dyDescent="0.2">
      <c r="A226" s="279" t="s">
        <v>414</v>
      </c>
      <c r="B226" s="279" t="s">
        <v>1053</v>
      </c>
      <c r="C226" s="165" t="s">
        <v>324</v>
      </c>
      <c r="D226" s="166">
        <v>2</v>
      </c>
      <c r="E226" s="167">
        <v>44573</v>
      </c>
      <c r="F226" s="175" t="s">
        <v>280</v>
      </c>
      <c r="G226" s="169">
        <v>44574</v>
      </c>
      <c r="H226" s="170">
        <v>8.5</v>
      </c>
      <c r="I226" s="170">
        <v>0</v>
      </c>
      <c r="J226" s="170">
        <v>1.2</v>
      </c>
      <c r="K226" s="166">
        <v>56</v>
      </c>
      <c r="L226" s="166">
        <v>48</v>
      </c>
      <c r="M226" s="166">
        <v>2</v>
      </c>
      <c r="N226" s="266" t="s">
        <v>1053</v>
      </c>
      <c r="O226" s="267" t="s">
        <v>280</v>
      </c>
      <c r="P226" s="275" t="s">
        <v>1054</v>
      </c>
      <c r="Q226" s="171">
        <v>3.4</v>
      </c>
      <c r="R226" s="171">
        <v>100</v>
      </c>
      <c r="S226" s="171">
        <v>0</v>
      </c>
      <c r="T226" s="171">
        <v>0</v>
      </c>
      <c r="U226" s="171">
        <v>0</v>
      </c>
    </row>
    <row r="227" spans="1:21" s="173" customFormat="1" ht="35.25" customHeight="1" x14ac:dyDescent="0.2">
      <c r="A227" s="279" t="s">
        <v>1154</v>
      </c>
      <c r="B227" s="279" t="s">
        <v>1055</v>
      </c>
      <c r="C227" s="165" t="s">
        <v>324</v>
      </c>
      <c r="D227" s="166">
        <v>2</v>
      </c>
      <c r="E227" s="167">
        <v>44573</v>
      </c>
      <c r="F227" s="175" t="s">
        <v>280</v>
      </c>
      <c r="G227" s="169">
        <v>44574</v>
      </c>
      <c r="H227" s="170">
        <v>2.5</v>
      </c>
      <c r="I227" s="170">
        <v>0</v>
      </c>
      <c r="J227" s="170">
        <v>1.2</v>
      </c>
      <c r="K227" s="166">
        <v>71</v>
      </c>
      <c r="L227" s="166">
        <v>66</v>
      </c>
      <c r="M227" s="166">
        <v>2</v>
      </c>
      <c r="N227" s="266" t="s">
        <v>1055</v>
      </c>
      <c r="O227" s="267" t="s">
        <v>280</v>
      </c>
      <c r="P227" s="275" t="s">
        <v>1053</v>
      </c>
      <c r="Q227" s="171">
        <v>0.4</v>
      </c>
      <c r="R227" s="171">
        <v>100</v>
      </c>
      <c r="S227" s="171">
        <v>0</v>
      </c>
      <c r="T227" s="171">
        <v>0</v>
      </c>
      <c r="U227" s="171">
        <v>0</v>
      </c>
    </row>
    <row r="228" spans="1:21" s="173" customFormat="1" ht="35.25" customHeight="1" x14ac:dyDescent="0.2">
      <c r="A228" s="279" t="s">
        <v>1214</v>
      </c>
      <c r="B228" s="279" t="s">
        <v>1056</v>
      </c>
      <c r="C228" s="165" t="s">
        <v>324</v>
      </c>
      <c r="D228" s="166">
        <v>2</v>
      </c>
      <c r="E228" s="167">
        <v>44573</v>
      </c>
      <c r="F228" s="175" t="s">
        <v>280</v>
      </c>
      <c r="G228" s="169">
        <v>44574</v>
      </c>
      <c r="H228" s="170">
        <v>1</v>
      </c>
      <c r="I228" s="170">
        <v>0</v>
      </c>
      <c r="J228" s="170">
        <v>1.2</v>
      </c>
      <c r="K228" s="166">
        <v>67</v>
      </c>
      <c r="L228" s="166">
        <v>59</v>
      </c>
      <c r="M228" s="166">
        <v>2</v>
      </c>
      <c r="N228" s="266" t="s">
        <v>1057</v>
      </c>
      <c r="O228" s="267" t="s">
        <v>280</v>
      </c>
      <c r="P228" s="275" t="s">
        <v>1058</v>
      </c>
      <c r="Q228" s="171">
        <v>4.5999999999999996</v>
      </c>
      <c r="R228" s="171">
        <v>100</v>
      </c>
      <c r="S228" s="171">
        <v>0</v>
      </c>
      <c r="T228" s="171">
        <v>0</v>
      </c>
      <c r="U228" s="171">
        <v>0</v>
      </c>
    </row>
    <row r="229" spans="1:21" s="173" customFormat="1" ht="35.25" customHeight="1" x14ac:dyDescent="0.2">
      <c r="A229" s="279" t="s">
        <v>1215</v>
      </c>
      <c r="B229" s="279" t="s">
        <v>1059</v>
      </c>
      <c r="C229" s="165" t="s">
        <v>322</v>
      </c>
      <c r="D229" s="166">
        <v>2</v>
      </c>
      <c r="E229" s="167">
        <v>44539</v>
      </c>
      <c r="F229" s="175" t="s">
        <v>280</v>
      </c>
      <c r="G229" s="169">
        <v>44540</v>
      </c>
      <c r="H229" s="170">
        <v>2.9</v>
      </c>
      <c r="I229" s="170">
        <v>0</v>
      </c>
      <c r="J229" s="170">
        <v>1.2</v>
      </c>
      <c r="K229" s="166">
        <v>63</v>
      </c>
      <c r="L229" s="166">
        <v>52</v>
      </c>
      <c r="M229" s="166">
        <v>2</v>
      </c>
      <c r="N229" s="266" t="s">
        <v>1060</v>
      </c>
      <c r="O229" s="267" t="s">
        <v>280</v>
      </c>
      <c r="P229" s="275" t="s">
        <v>1061</v>
      </c>
      <c r="Q229" s="171">
        <v>7.8</v>
      </c>
      <c r="R229" s="171">
        <v>99.101796407185631</v>
      </c>
      <c r="S229" s="171">
        <v>0</v>
      </c>
      <c r="T229" s="171">
        <v>0.29940119760479045</v>
      </c>
      <c r="U229" s="171">
        <v>0.5988023952095809</v>
      </c>
    </row>
    <row r="230" spans="1:21" s="173" customFormat="1" ht="35.25" customHeight="1" x14ac:dyDescent="0.2">
      <c r="A230" s="279" t="s">
        <v>1216</v>
      </c>
      <c r="B230" s="279" t="s">
        <v>1062</v>
      </c>
      <c r="C230" s="165" t="s">
        <v>324</v>
      </c>
      <c r="D230" s="166">
        <v>2</v>
      </c>
      <c r="E230" s="167">
        <v>44539</v>
      </c>
      <c r="F230" s="175" t="s">
        <v>280</v>
      </c>
      <c r="G230" s="169">
        <v>44540</v>
      </c>
      <c r="H230" s="170">
        <v>3.1</v>
      </c>
      <c r="I230" s="170">
        <v>0</v>
      </c>
      <c r="J230" s="170">
        <v>1.2</v>
      </c>
      <c r="K230" s="166">
        <v>65</v>
      </c>
      <c r="L230" s="166">
        <v>57</v>
      </c>
      <c r="M230" s="166">
        <v>2</v>
      </c>
      <c r="N230" s="266" t="s">
        <v>1063</v>
      </c>
      <c r="O230" s="267" t="s">
        <v>280</v>
      </c>
      <c r="P230" s="275" t="s">
        <v>1064</v>
      </c>
      <c r="Q230" s="171">
        <v>8.5</v>
      </c>
      <c r="R230" s="171">
        <v>99.224806201550393</v>
      </c>
      <c r="S230" s="171">
        <v>0</v>
      </c>
      <c r="T230" s="171">
        <v>0.77519379844961245</v>
      </c>
      <c r="U230" s="171">
        <v>0</v>
      </c>
    </row>
    <row r="231" spans="1:21" s="173" customFormat="1" ht="35.25" customHeight="1" x14ac:dyDescent="0.2">
      <c r="A231" s="279" t="s">
        <v>1217</v>
      </c>
      <c r="B231" s="279" t="s">
        <v>1065</v>
      </c>
      <c r="C231" s="165" t="s">
        <v>286</v>
      </c>
      <c r="D231" s="166">
        <v>2</v>
      </c>
      <c r="E231" s="167">
        <v>44539</v>
      </c>
      <c r="F231" s="175" t="s">
        <v>280</v>
      </c>
      <c r="G231" s="169">
        <v>44540</v>
      </c>
      <c r="H231" s="170">
        <v>4.8</v>
      </c>
      <c r="I231" s="170">
        <v>0</v>
      </c>
      <c r="J231" s="170">
        <v>1.2</v>
      </c>
      <c r="K231" s="166">
        <v>61</v>
      </c>
      <c r="L231" s="166">
        <v>54</v>
      </c>
      <c r="M231" s="166">
        <v>2</v>
      </c>
      <c r="N231" s="266" t="s">
        <v>1065</v>
      </c>
      <c r="O231" s="267" t="s">
        <v>280</v>
      </c>
      <c r="P231" s="275" t="s">
        <v>1066</v>
      </c>
      <c r="Q231" s="171">
        <v>2.6</v>
      </c>
      <c r="R231" s="171">
        <v>100</v>
      </c>
      <c r="S231" s="171">
        <v>0</v>
      </c>
      <c r="T231" s="171">
        <v>0</v>
      </c>
      <c r="U231" s="171">
        <v>0</v>
      </c>
    </row>
    <row r="232" spans="1:21" s="173" customFormat="1" ht="35.25" customHeight="1" x14ac:dyDescent="0.2">
      <c r="A232" s="279" t="s">
        <v>1218</v>
      </c>
      <c r="B232" s="279" t="s">
        <v>1067</v>
      </c>
      <c r="C232" s="165" t="s">
        <v>286</v>
      </c>
      <c r="D232" s="166">
        <v>2</v>
      </c>
      <c r="E232" s="167">
        <v>44595</v>
      </c>
      <c r="F232" s="175" t="s">
        <v>280</v>
      </c>
      <c r="G232" s="169">
        <v>44596</v>
      </c>
      <c r="H232" s="170">
        <v>2.5</v>
      </c>
      <c r="I232" s="170">
        <v>0</v>
      </c>
      <c r="J232" s="170">
        <v>1.2</v>
      </c>
      <c r="K232" s="166">
        <v>68</v>
      </c>
      <c r="L232" s="166">
        <v>63</v>
      </c>
      <c r="M232" s="166">
        <v>2</v>
      </c>
      <c r="N232" s="266" t="s">
        <v>1067</v>
      </c>
      <c r="O232" s="267" t="s">
        <v>280</v>
      </c>
      <c r="P232" s="275" t="s">
        <v>1068</v>
      </c>
      <c r="Q232" s="171">
        <v>3.5</v>
      </c>
      <c r="R232" s="171">
        <v>99.088145896656528</v>
      </c>
      <c r="S232" s="171">
        <v>0</v>
      </c>
      <c r="T232" s="171">
        <v>0</v>
      </c>
      <c r="U232" s="171">
        <v>0.91185410334346495</v>
      </c>
    </row>
    <row r="233" spans="1:21" s="173" customFormat="1" ht="35.25" customHeight="1" x14ac:dyDescent="0.2">
      <c r="A233" s="279" t="s">
        <v>1219</v>
      </c>
      <c r="B233" s="279" t="s">
        <v>1069</v>
      </c>
      <c r="C233" s="165" t="s">
        <v>286</v>
      </c>
      <c r="D233" s="166">
        <v>2</v>
      </c>
      <c r="E233" s="167">
        <v>44595</v>
      </c>
      <c r="F233" s="175" t="s">
        <v>280</v>
      </c>
      <c r="G233" s="169">
        <v>44596</v>
      </c>
      <c r="H233" s="170">
        <v>4.4000000000000004</v>
      </c>
      <c r="I233" s="170">
        <v>0</v>
      </c>
      <c r="J233" s="170">
        <v>1.2</v>
      </c>
      <c r="K233" s="166">
        <v>62</v>
      </c>
      <c r="L233" s="166">
        <v>53</v>
      </c>
      <c r="M233" s="166">
        <v>2</v>
      </c>
      <c r="N233" s="266" t="s">
        <v>1070</v>
      </c>
      <c r="O233" s="267" t="s">
        <v>280</v>
      </c>
      <c r="P233" s="275" t="s">
        <v>1071</v>
      </c>
      <c r="Q233" s="171">
        <v>3.7</v>
      </c>
      <c r="R233" s="171">
        <v>100</v>
      </c>
      <c r="S233" s="171">
        <v>0</v>
      </c>
      <c r="T233" s="171">
        <v>0</v>
      </c>
      <c r="U233" s="171">
        <v>0</v>
      </c>
    </row>
    <row r="234" spans="1:21" s="173" customFormat="1" ht="35.25" customHeight="1" x14ac:dyDescent="0.2">
      <c r="A234" s="282" t="s">
        <v>1258</v>
      </c>
      <c r="B234" s="279" t="s">
        <v>1072</v>
      </c>
      <c r="C234" s="165" t="s">
        <v>286</v>
      </c>
      <c r="D234" s="166">
        <v>2</v>
      </c>
      <c r="E234" s="167">
        <v>44497</v>
      </c>
      <c r="F234" s="175" t="s">
        <v>280</v>
      </c>
      <c r="G234" s="169">
        <v>44498</v>
      </c>
      <c r="H234" s="170">
        <v>4.4000000000000004</v>
      </c>
      <c r="I234" s="170">
        <v>0</v>
      </c>
      <c r="J234" s="170">
        <v>1.2</v>
      </c>
      <c r="K234" s="166">
        <v>64</v>
      </c>
      <c r="L234" s="166">
        <v>56</v>
      </c>
      <c r="M234" s="166">
        <v>1</v>
      </c>
      <c r="N234" s="266" t="s">
        <v>1073</v>
      </c>
      <c r="O234" s="267" t="s">
        <v>280</v>
      </c>
      <c r="P234" s="275" t="s">
        <v>432</v>
      </c>
      <c r="Q234" s="171">
        <v>6</v>
      </c>
      <c r="R234" s="171">
        <v>100</v>
      </c>
      <c r="S234" s="171">
        <v>0</v>
      </c>
      <c r="T234" s="171">
        <v>0</v>
      </c>
      <c r="U234" s="171">
        <v>0</v>
      </c>
    </row>
    <row r="235" spans="1:21" s="173" customFormat="1" ht="35.25" customHeight="1" x14ac:dyDescent="0.2">
      <c r="A235" s="282" t="s">
        <v>1258</v>
      </c>
      <c r="B235" s="279" t="s">
        <v>1074</v>
      </c>
      <c r="C235" s="165" t="s">
        <v>286</v>
      </c>
      <c r="D235" s="166">
        <v>2</v>
      </c>
      <c r="E235" s="167">
        <v>44497</v>
      </c>
      <c r="F235" s="175" t="s">
        <v>280</v>
      </c>
      <c r="G235" s="169">
        <v>44498</v>
      </c>
      <c r="H235" s="170">
        <v>0.9</v>
      </c>
      <c r="I235" s="170">
        <v>0</v>
      </c>
      <c r="J235" s="170">
        <v>1.2</v>
      </c>
      <c r="K235" s="166">
        <v>69</v>
      </c>
      <c r="L235" s="166">
        <v>61</v>
      </c>
      <c r="M235" s="166">
        <v>1</v>
      </c>
      <c r="N235" s="266" t="s">
        <v>432</v>
      </c>
      <c r="O235" s="267" t="s">
        <v>280</v>
      </c>
      <c r="P235" s="275" t="s">
        <v>432</v>
      </c>
      <c r="Q235" s="171">
        <v>1.9</v>
      </c>
      <c r="R235" s="171">
        <v>100</v>
      </c>
      <c r="S235" s="171">
        <v>0</v>
      </c>
      <c r="T235" s="171">
        <v>0</v>
      </c>
      <c r="U235" s="171">
        <v>0</v>
      </c>
    </row>
    <row r="236" spans="1:21" s="173" customFormat="1" ht="35.25" customHeight="1" x14ac:dyDescent="0.2">
      <c r="A236" s="282" t="s">
        <v>1259</v>
      </c>
      <c r="B236" s="279" t="s">
        <v>1075</v>
      </c>
      <c r="C236" s="165" t="s">
        <v>286</v>
      </c>
      <c r="D236" s="166">
        <v>2</v>
      </c>
      <c r="E236" s="167">
        <v>44497</v>
      </c>
      <c r="F236" s="175" t="s">
        <v>280</v>
      </c>
      <c r="G236" s="169">
        <v>44498</v>
      </c>
      <c r="H236" s="170">
        <v>1</v>
      </c>
      <c r="I236" s="170">
        <v>0</v>
      </c>
      <c r="J236" s="170">
        <v>1.2</v>
      </c>
      <c r="K236" s="166">
        <v>69</v>
      </c>
      <c r="L236" s="166">
        <v>61</v>
      </c>
      <c r="M236" s="166">
        <v>1</v>
      </c>
      <c r="N236" s="266" t="s">
        <v>1076</v>
      </c>
      <c r="O236" s="267" t="s">
        <v>280</v>
      </c>
      <c r="P236" s="275" t="s">
        <v>1077</v>
      </c>
      <c r="Q236" s="171">
        <v>2.4</v>
      </c>
      <c r="R236" s="171">
        <v>100</v>
      </c>
      <c r="S236" s="171">
        <v>0</v>
      </c>
      <c r="T236" s="171">
        <v>0</v>
      </c>
      <c r="U236" s="171">
        <v>0</v>
      </c>
    </row>
    <row r="237" spans="1:21" s="173" customFormat="1" ht="35.25" customHeight="1" x14ac:dyDescent="0.2">
      <c r="A237" s="282" t="s">
        <v>1260</v>
      </c>
      <c r="B237" s="279" t="s">
        <v>1078</v>
      </c>
      <c r="C237" s="165" t="s">
        <v>286</v>
      </c>
      <c r="D237" s="166">
        <v>2</v>
      </c>
      <c r="E237" s="167">
        <v>44497</v>
      </c>
      <c r="F237" s="175" t="s">
        <v>280</v>
      </c>
      <c r="G237" s="169">
        <v>44498</v>
      </c>
      <c r="H237" s="170">
        <v>3</v>
      </c>
      <c r="I237" s="170">
        <v>0</v>
      </c>
      <c r="J237" s="170">
        <v>1.2</v>
      </c>
      <c r="K237" s="166">
        <v>62</v>
      </c>
      <c r="L237" s="166">
        <v>53</v>
      </c>
      <c r="M237" s="166">
        <v>1</v>
      </c>
      <c r="N237" s="266" t="s">
        <v>431</v>
      </c>
      <c r="O237" s="267" t="s">
        <v>280</v>
      </c>
      <c r="P237" s="275" t="s">
        <v>431</v>
      </c>
      <c r="Q237" s="171">
        <v>2.6</v>
      </c>
      <c r="R237" s="171">
        <v>100</v>
      </c>
      <c r="S237" s="171">
        <v>0</v>
      </c>
      <c r="T237" s="171">
        <v>0</v>
      </c>
      <c r="U237" s="171">
        <v>0</v>
      </c>
    </row>
    <row r="238" spans="1:21" s="173" customFormat="1" ht="35.25" customHeight="1" x14ac:dyDescent="0.2">
      <c r="A238" s="282" t="s">
        <v>392</v>
      </c>
      <c r="B238" s="279" t="s">
        <v>1079</v>
      </c>
      <c r="C238" s="165" t="s">
        <v>286</v>
      </c>
      <c r="D238" s="166">
        <v>2</v>
      </c>
      <c r="E238" s="167">
        <v>44489</v>
      </c>
      <c r="F238" s="175" t="s">
        <v>280</v>
      </c>
      <c r="G238" s="169">
        <v>44490</v>
      </c>
      <c r="H238" s="170">
        <v>3.9</v>
      </c>
      <c r="I238" s="170">
        <v>0</v>
      </c>
      <c r="J238" s="170">
        <v>1.2</v>
      </c>
      <c r="K238" s="166">
        <v>65</v>
      </c>
      <c r="L238" s="166">
        <v>60</v>
      </c>
      <c r="M238" s="166">
        <v>1</v>
      </c>
      <c r="N238" s="266" t="s">
        <v>1080</v>
      </c>
      <c r="O238" s="267" t="s">
        <v>280</v>
      </c>
      <c r="P238" s="275" t="s">
        <v>1081</v>
      </c>
      <c r="Q238" s="171">
        <v>4.9000000000000004</v>
      </c>
      <c r="R238" s="171">
        <v>100</v>
      </c>
      <c r="S238" s="171">
        <v>0</v>
      </c>
      <c r="T238" s="171">
        <v>0</v>
      </c>
      <c r="U238" s="171">
        <v>0</v>
      </c>
    </row>
    <row r="239" spans="1:21" s="173" customFormat="1" ht="35.25" customHeight="1" x14ac:dyDescent="0.2">
      <c r="A239" s="282" t="s">
        <v>392</v>
      </c>
      <c r="B239" s="279" t="s">
        <v>1082</v>
      </c>
      <c r="C239" s="165" t="s">
        <v>286</v>
      </c>
      <c r="D239" s="166">
        <v>2</v>
      </c>
      <c r="E239" s="167">
        <v>44497</v>
      </c>
      <c r="F239" s="175" t="s">
        <v>280</v>
      </c>
      <c r="G239" s="169">
        <v>44498</v>
      </c>
      <c r="H239" s="170">
        <v>3.7</v>
      </c>
      <c r="I239" s="170">
        <v>0</v>
      </c>
      <c r="J239" s="170">
        <v>1.2</v>
      </c>
      <c r="K239" s="166">
        <v>68</v>
      </c>
      <c r="L239" s="166">
        <v>62</v>
      </c>
      <c r="M239" s="166">
        <v>1</v>
      </c>
      <c r="N239" s="266" t="s">
        <v>1081</v>
      </c>
      <c r="O239" s="267" t="s">
        <v>280</v>
      </c>
      <c r="P239" s="275" t="s">
        <v>1083</v>
      </c>
      <c r="Q239" s="171">
        <v>3.9</v>
      </c>
      <c r="R239" s="171">
        <v>100</v>
      </c>
      <c r="S239" s="171">
        <v>0</v>
      </c>
      <c r="T239" s="171">
        <v>0</v>
      </c>
      <c r="U239" s="171">
        <v>0</v>
      </c>
    </row>
    <row r="240" spans="1:21" s="173" customFormat="1" ht="35.25" customHeight="1" x14ac:dyDescent="0.2">
      <c r="A240" s="282" t="s">
        <v>392</v>
      </c>
      <c r="B240" s="279" t="s">
        <v>1084</v>
      </c>
      <c r="C240" s="165" t="s">
        <v>286</v>
      </c>
      <c r="D240" s="166">
        <v>2</v>
      </c>
      <c r="E240" s="167">
        <v>44497</v>
      </c>
      <c r="F240" s="175" t="s">
        <v>280</v>
      </c>
      <c r="G240" s="169">
        <v>44498</v>
      </c>
      <c r="H240" s="170">
        <v>4.2</v>
      </c>
      <c r="I240" s="170">
        <v>0</v>
      </c>
      <c r="J240" s="170">
        <v>1.2</v>
      </c>
      <c r="K240" s="166">
        <v>67</v>
      </c>
      <c r="L240" s="166">
        <v>61</v>
      </c>
      <c r="M240" s="166">
        <v>1</v>
      </c>
      <c r="N240" s="266" t="s">
        <v>1083</v>
      </c>
      <c r="O240" s="267" t="s">
        <v>280</v>
      </c>
      <c r="P240" s="275" t="s">
        <v>1083</v>
      </c>
      <c r="Q240" s="171">
        <v>1.5</v>
      </c>
      <c r="R240" s="171">
        <v>100</v>
      </c>
      <c r="S240" s="171">
        <v>0</v>
      </c>
      <c r="T240" s="171">
        <v>0</v>
      </c>
      <c r="U240" s="171">
        <v>0</v>
      </c>
    </row>
    <row r="241" spans="1:21" s="173" customFormat="1" ht="35.25" customHeight="1" x14ac:dyDescent="0.2">
      <c r="A241" s="282" t="s">
        <v>409</v>
      </c>
      <c r="B241" s="279" t="s">
        <v>1085</v>
      </c>
      <c r="C241" s="165" t="s">
        <v>286</v>
      </c>
      <c r="D241" s="166">
        <v>2</v>
      </c>
      <c r="E241" s="167">
        <v>44495</v>
      </c>
      <c r="F241" s="175" t="s">
        <v>280</v>
      </c>
      <c r="G241" s="169">
        <v>44496</v>
      </c>
      <c r="H241" s="170">
        <v>2.9</v>
      </c>
      <c r="I241" s="170">
        <v>0</v>
      </c>
      <c r="J241" s="170">
        <v>1.2</v>
      </c>
      <c r="K241" s="166">
        <v>67</v>
      </c>
      <c r="L241" s="166">
        <v>60</v>
      </c>
      <c r="M241" s="166">
        <v>1</v>
      </c>
      <c r="N241" s="266" t="s">
        <v>1086</v>
      </c>
      <c r="O241" s="267" t="s">
        <v>280</v>
      </c>
      <c r="P241" s="275" t="s">
        <v>1087</v>
      </c>
      <c r="Q241" s="171">
        <v>1.3</v>
      </c>
      <c r="R241" s="171">
        <v>100</v>
      </c>
      <c r="S241" s="171">
        <v>0</v>
      </c>
      <c r="T241" s="171">
        <v>0</v>
      </c>
      <c r="U241" s="171">
        <v>0</v>
      </c>
    </row>
    <row r="242" spans="1:21" s="173" customFormat="1" ht="35.25" customHeight="1" x14ac:dyDescent="0.2">
      <c r="A242" s="282" t="s">
        <v>409</v>
      </c>
      <c r="B242" s="279" t="s">
        <v>1088</v>
      </c>
      <c r="C242" s="165" t="s">
        <v>286</v>
      </c>
      <c r="D242" s="166">
        <v>2</v>
      </c>
      <c r="E242" s="167">
        <v>44489</v>
      </c>
      <c r="F242" s="175" t="s">
        <v>280</v>
      </c>
      <c r="G242" s="169">
        <v>44490</v>
      </c>
      <c r="H242" s="170">
        <v>2.2000000000000002</v>
      </c>
      <c r="I242" s="170">
        <v>0</v>
      </c>
      <c r="J242" s="170">
        <v>1.2</v>
      </c>
      <c r="K242" s="166">
        <v>63</v>
      </c>
      <c r="L242" s="166">
        <v>55</v>
      </c>
      <c r="M242" s="166">
        <v>1</v>
      </c>
      <c r="N242" s="266" t="s">
        <v>1081</v>
      </c>
      <c r="O242" s="267" t="s">
        <v>280</v>
      </c>
      <c r="P242" s="275" t="s">
        <v>1089</v>
      </c>
      <c r="Q242" s="171">
        <v>12.5</v>
      </c>
      <c r="R242" s="171">
        <v>100</v>
      </c>
      <c r="S242" s="171">
        <v>0</v>
      </c>
      <c r="T242" s="171">
        <v>0</v>
      </c>
      <c r="U242" s="171">
        <v>0</v>
      </c>
    </row>
    <row r="243" spans="1:21" s="173" customFormat="1" ht="35.25" customHeight="1" x14ac:dyDescent="0.2">
      <c r="A243" s="282" t="s">
        <v>1258</v>
      </c>
      <c r="B243" s="279" t="s">
        <v>1090</v>
      </c>
      <c r="C243" s="165" t="s">
        <v>286</v>
      </c>
      <c r="D243" s="166">
        <v>2</v>
      </c>
      <c r="E243" s="167">
        <v>44497</v>
      </c>
      <c r="F243" s="175" t="s">
        <v>280</v>
      </c>
      <c r="G243" s="169">
        <v>44498</v>
      </c>
      <c r="H243" s="170">
        <v>3.1</v>
      </c>
      <c r="I243" s="170">
        <v>0</v>
      </c>
      <c r="J243" s="170">
        <v>1.2</v>
      </c>
      <c r="K243" s="166">
        <v>64</v>
      </c>
      <c r="L243" s="166">
        <v>57</v>
      </c>
      <c r="M243" s="166">
        <v>1</v>
      </c>
      <c r="N243" s="266" t="s">
        <v>1091</v>
      </c>
      <c r="O243" s="267" t="s">
        <v>280</v>
      </c>
      <c r="P243" s="275" t="s">
        <v>1083</v>
      </c>
      <c r="Q243" s="171">
        <v>3.1</v>
      </c>
      <c r="R243" s="171">
        <v>100</v>
      </c>
      <c r="S243" s="171">
        <v>0</v>
      </c>
      <c r="T243" s="171">
        <v>0</v>
      </c>
      <c r="U243" s="171">
        <v>0</v>
      </c>
    </row>
    <row r="244" spans="1:21" s="173" customFormat="1" ht="35.25" customHeight="1" x14ac:dyDescent="0.2">
      <c r="A244" s="282" t="s">
        <v>1261</v>
      </c>
      <c r="B244" s="279" t="s">
        <v>1092</v>
      </c>
      <c r="C244" s="165" t="s">
        <v>286</v>
      </c>
      <c r="D244" s="166">
        <v>2</v>
      </c>
      <c r="E244" s="167">
        <v>44495</v>
      </c>
      <c r="F244" s="175" t="s">
        <v>280</v>
      </c>
      <c r="G244" s="169">
        <v>44496</v>
      </c>
      <c r="H244" s="170">
        <v>3.2</v>
      </c>
      <c r="I244" s="170">
        <v>0</v>
      </c>
      <c r="J244" s="170">
        <v>1.2</v>
      </c>
      <c r="K244" s="166">
        <v>60</v>
      </c>
      <c r="L244" s="166">
        <v>53</v>
      </c>
      <c r="M244" s="166">
        <v>1</v>
      </c>
      <c r="N244" s="266" t="s">
        <v>1093</v>
      </c>
      <c r="O244" s="267" t="s">
        <v>280</v>
      </c>
      <c r="P244" s="275" t="s">
        <v>1094</v>
      </c>
      <c r="Q244" s="171">
        <v>2.9</v>
      </c>
      <c r="R244" s="171">
        <v>100</v>
      </c>
      <c r="S244" s="171">
        <v>0</v>
      </c>
      <c r="T244" s="171">
        <v>0</v>
      </c>
      <c r="U244" s="171">
        <v>0</v>
      </c>
    </row>
    <row r="245" spans="1:21" s="173" customFormat="1" ht="35.25" customHeight="1" x14ac:dyDescent="0.2">
      <c r="A245" s="282" t="s">
        <v>1262</v>
      </c>
      <c r="B245" s="279" t="s">
        <v>1095</v>
      </c>
      <c r="C245" s="165" t="s">
        <v>286</v>
      </c>
      <c r="D245" s="166">
        <v>2</v>
      </c>
      <c r="E245" s="167">
        <v>44495</v>
      </c>
      <c r="F245" s="175" t="s">
        <v>280</v>
      </c>
      <c r="G245" s="169">
        <v>44496</v>
      </c>
      <c r="H245" s="170">
        <v>3.4</v>
      </c>
      <c r="I245" s="170">
        <v>0</v>
      </c>
      <c r="J245" s="170">
        <v>1.2</v>
      </c>
      <c r="K245" s="166">
        <v>58</v>
      </c>
      <c r="L245" s="166">
        <v>50</v>
      </c>
      <c r="M245" s="166">
        <v>1</v>
      </c>
      <c r="N245" s="266" t="s">
        <v>1096</v>
      </c>
      <c r="O245" s="267" t="s">
        <v>280</v>
      </c>
      <c r="P245" s="275" t="s">
        <v>1089</v>
      </c>
      <c r="Q245" s="171">
        <v>3.2</v>
      </c>
      <c r="R245" s="171">
        <v>100</v>
      </c>
      <c r="S245" s="171">
        <v>0</v>
      </c>
      <c r="T245" s="171">
        <v>0</v>
      </c>
      <c r="U245" s="171">
        <v>0</v>
      </c>
    </row>
    <row r="246" spans="1:21" s="173" customFormat="1" ht="35.25" customHeight="1" x14ac:dyDescent="0.2">
      <c r="A246" s="282" t="s">
        <v>409</v>
      </c>
      <c r="B246" s="279" t="s">
        <v>1097</v>
      </c>
      <c r="C246" s="165" t="s">
        <v>286</v>
      </c>
      <c r="D246" s="166">
        <v>2</v>
      </c>
      <c r="E246" s="167">
        <v>44495</v>
      </c>
      <c r="F246" s="175" t="s">
        <v>280</v>
      </c>
      <c r="G246" s="169">
        <v>44496</v>
      </c>
      <c r="H246" s="170">
        <v>3.2</v>
      </c>
      <c r="I246" s="170">
        <v>0</v>
      </c>
      <c r="J246" s="170">
        <v>1.2</v>
      </c>
      <c r="K246" s="166">
        <v>60</v>
      </c>
      <c r="L246" s="166">
        <v>51</v>
      </c>
      <c r="M246" s="166">
        <v>1</v>
      </c>
      <c r="N246" s="266" t="s">
        <v>1089</v>
      </c>
      <c r="O246" s="267" t="s">
        <v>280</v>
      </c>
      <c r="P246" s="275" t="s">
        <v>1098</v>
      </c>
      <c r="Q246" s="171">
        <v>4</v>
      </c>
      <c r="R246" s="171">
        <v>100</v>
      </c>
      <c r="S246" s="171">
        <v>0</v>
      </c>
      <c r="T246" s="171">
        <v>0</v>
      </c>
      <c r="U246" s="171">
        <v>0</v>
      </c>
    </row>
    <row r="247" spans="1:21" s="173" customFormat="1" ht="35.25" customHeight="1" x14ac:dyDescent="0.2">
      <c r="A247" s="282" t="s">
        <v>1263</v>
      </c>
      <c r="B247" s="279" t="s">
        <v>1099</v>
      </c>
      <c r="C247" s="165" t="s">
        <v>286</v>
      </c>
      <c r="D247" s="166">
        <v>2</v>
      </c>
      <c r="E247" s="167">
        <v>44497</v>
      </c>
      <c r="F247" s="175" t="s">
        <v>280</v>
      </c>
      <c r="G247" s="169">
        <v>44498</v>
      </c>
      <c r="H247" s="170">
        <v>2.6</v>
      </c>
      <c r="I247" s="170">
        <v>0</v>
      </c>
      <c r="J247" s="170">
        <v>1.2</v>
      </c>
      <c r="K247" s="166">
        <v>65</v>
      </c>
      <c r="L247" s="166">
        <v>56</v>
      </c>
      <c r="M247" s="166">
        <v>1</v>
      </c>
      <c r="N247" s="266" t="s">
        <v>1083</v>
      </c>
      <c r="O247" s="267" t="s">
        <v>280</v>
      </c>
      <c r="P247" s="275" t="s">
        <v>430</v>
      </c>
      <c r="Q247" s="171">
        <v>3</v>
      </c>
      <c r="R247" s="171">
        <v>100</v>
      </c>
      <c r="S247" s="171">
        <v>0</v>
      </c>
      <c r="T247" s="171">
        <v>0</v>
      </c>
      <c r="U247" s="171">
        <v>0</v>
      </c>
    </row>
    <row r="248" spans="1:21" s="173" customFormat="1" ht="35.25" customHeight="1" x14ac:dyDescent="0.2">
      <c r="A248" s="282" t="s">
        <v>1264</v>
      </c>
      <c r="B248" s="279" t="s">
        <v>1100</v>
      </c>
      <c r="C248" s="165" t="s">
        <v>286</v>
      </c>
      <c r="D248" s="166">
        <v>2</v>
      </c>
      <c r="E248" s="167">
        <v>44495</v>
      </c>
      <c r="F248" s="175" t="s">
        <v>280</v>
      </c>
      <c r="G248" s="169">
        <v>44496</v>
      </c>
      <c r="H248" s="170">
        <v>1.9</v>
      </c>
      <c r="I248" s="170">
        <v>0</v>
      </c>
      <c r="J248" s="170">
        <v>1.2</v>
      </c>
      <c r="K248" s="166">
        <v>60</v>
      </c>
      <c r="L248" s="166">
        <v>51</v>
      </c>
      <c r="M248" s="166">
        <v>1</v>
      </c>
      <c r="N248" s="266" t="s">
        <v>1087</v>
      </c>
      <c r="O248" s="267" t="s">
        <v>280</v>
      </c>
      <c r="P248" s="275" t="s">
        <v>1083</v>
      </c>
      <c r="Q248" s="171">
        <v>5.9</v>
      </c>
      <c r="R248" s="171">
        <v>100</v>
      </c>
      <c r="S248" s="171">
        <v>0</v>
      </c>
      <c r="T248" s="171">
        <v>0</v>
      </c>
      <c r="U248" s="171">
        <v>0</v>
      </c>
    </row>
    <row r="249" spans="1:21" s="173" customFormat="1" ht="35.25" customHeight="1" x14ac:dyDescent="0.2">
      <c r="A249" s="282" t="s">
        <v>1265</v>
      </c>
      <c r="B249" s="279" t="s">
        <v>1101</v>
      </c>
      <c r="C249" s="165" t="s">
        <v>286</v>
      </c>
      <c r="D249" s="166">
        <v>2</v>
      </c>
      <c r="E249" s="167">
        <v>44495</v>
      </c>
      <c r="F249" s="175" t="s">
        <v>280</v>
      </c>
      <c r="G249" s="169">
        <v>44496</v>
      </c>
      <c r="H249" s="170">
        <v>3.5</v>
      </c>
      <c r="I249" s="170">
        <v>0</v>
      </c>
      <c r="J249" s="170">
        <v>1.2</v>
      </c>
      <c r="K249" s="166">
        <v>58</v>
      </c>
      <c r="L249" s="166">
        <v>51</v>
      </c>
      <c r="M249" s="166">
        <v>1</v>
      </c>
      <c r="N249" s="266" t="s">
        <v>1102</v>
      </c>
      <c r="O249" s="267" t="s">
        <v>280</v>
      </c>
      <c r="P249" s="275" t="s">
        <v>1093</v>
      </c>
      <c r="Q249" s="171">
        <v>8.1999999999999993</v>
      </c>
      <c r="R249" s="171">
        <v>100</v>
      </c>
      <c r="S249" s="171">
        <v>0</v>
      </c>
      <c r="T249" s="171">
        <v>0</v>
      </c>
      <c r="U249" s="171">
        <v>0</v>
      </c>
    </row>
    <row r="250" spans="1:21" s="173" customFormat="1" ht="35.25" customHeight="1" x14ac:dyDescent="0.2">
      <c r="A250" s="282" t="s">
        <v>1266</v>
      </c>
      <c r="B250" s="279" t="s">
        <v>1103</v>
      </c>
      <c r="C250" s="165" t="s">
        <v>286</v>
      </c>
      <c r="D250" s="166">
        <v>2</v>
      </c>
      <c r="E250" s="167">
        <v>44495</v>
      </c>
      <c r="F250" s="175" t="s">
        <v>280</v>
      </c>
      <c r="G250" s="169">
        <v>44496</v>
      </c>
      <c r="H250" s="170">
        <v>3.2</v>
      </c>
      <c r="I250" s="170">
        <v>0</v>
      </c>
      <c r="J250" s="170">
        <v>1.2</v>
      </c>
      <c r="K250" s="166">
        <v>56</v>
      </c>
      <c r="L250" s="166">
        <v>45</v>
      </c>
      <c r="M250" s="166">
        <v>1</v>
      </c>
      <c r="N250" s="266" t="s">
        <v>1089</v>
      </c>
      <c r="O250" s="267" t="s">
        <v>280</v>
      </c>
      <c r="P250" s="275" t="s">
        <v>1104</v>
      </c>
      <c r="Q250" s="171">
        <v>9</v>
      </c>
      <c r="R250" s="171">
        <v>100</v>
      </c>
      <c r="S250" s="171">
        <v>0</v>
      </c>
      <c r="T250" s="171">
        <v>0</v>
      </c>
      <c r="U250" s="171">
        <v>0</v>
      </c>
    </row>
    <row r="251" spans="1:21" s="173" customFormat="1" ht="35.25" customHeight="1" x14ac:dyDescent="0.2">
      <c r="A251" s="282" t="s">
        <v>1267</v>
      </c>
      <c r="B251" s="279" t="s">
        <v>1105</v>
      </c>
      <c r="C251" s="165" t="s">
        <v>286</v>
      </c>
      <c r="D251" s="166">
        <v>2</v>
      </c>
      <c r="E251" s="167">
        <v>44495</v>
      </c>
      <c r="F251" s="175" t="s">
        <v>280</v>
      </c>
      <c r="G251" s="169">
        <v>44496</v>
      </c>
      <c r="H251" s="170">
        <v>1.5</v>
      </c>
      <c r="I251" s="170">
        <v>0</v>
      </c>
      <c r="J251" s="170">
        <v>1.2</v>
      </c>
      <c r="K251" s="166">
        <v>63</v>
      </c>
      <c r="L251" s="166">
        <v>53</v>
      </c>
      <c r="M251" s="166">
        <v>1</v>
      </c>
      <c r="N251" s="266" t="s">
        <v>1106</v>
      </c>
      <c r="O251" s="267" t="s">
        <v>280</v>
      </c>
      <c r="P251" s="275" t="s">
        <v>1107</v>
      </c>
      <c r="Q251" s="171">
        <v>2.2999999999999998</v>
      </c>
      <c r="R251" s="171">
        <v>99.1869918699187</v>
      </c>
      <c r="S251" s="171">
        <v>0</v>
      </c>
      <c r="T251" s="171">
        <v>0.81300813008130091</v>
      </c>
      <c r="U251" s="171">
        <v>0</v>
      </c>
    </row>
    <row r="252" spans="1:21" s="173" customFormat="1" ht="35.25" customHeight="1" x14ac:dyDescent="0.2">
      <c r="A252" s="282" t="s">
        <v>346</v>
      </c>
      <c r="B252" s="279" t="s">
        <v>1108</v>
      </c>
      <c r="C252" s="165" t="s">
        <v>286</v>
      </c>
      <c r="D252" s="166">
        <v>2</v>
      </c>
      <c r="E252" s="167">
        <v>44489</v>
      </c>
      <c r="F252" s="175" t="s">
        <v>280</v>
      </c>
      <c r="G252" s="169">
        <v>44490</v>
      </c>
      <c r="H252" s="170">
        <v>2.9</v>
      </c>
      <c r="I252" s="170">
        <v>0</v>
      </c>
      <c r="J252" s="170">
        <v>1.2</v>
      </c>
      <c r="K252" s="166">
        <v>68</v>
      </c>
      <c r="L252" s="166">
        <v>61</v>
      </c>
      <c r="M252" s="166">
        <v>1</v>
      </c>
      <c r="N252" s="266" t="s">
        <v>1109</v>
      </c>
      <c r="O252" s="267" t="s">
        <v>280</v>
      </c>
      <c r="P252" s="275" t="s">
        <v>1110</v>
      </c>
      <c r="Q252" s="171">
        <v>1.8</v>
      </c>
      <c r="R252" s="171">
        <v>99.776785714285708</v>
      </c>
      <c r="S252" s="171">
        <v>0</v>
      </c>
      <c r="T252" s="171">
        <v>0</v>
      </c>
      <c r="U252" s="171">
        <v>0.2232142857142857</v>
      </c>
    </row>
    <row r="253" spans="1:21" s="173" customFormat="1" ht="35.25" customHeight="1" x14ac:dyDescent="0.2">
      <c r="A253" s="282" t="s">
        <v>346</v>
      </c>
      <c r="B253" s="279" t="s">
        <v>1111</v>
      </c>
      <c r="C253" s="165" t="s">
        <v>286</v>
      </c>
      <c r="D253" s="166">
        <v>2</v>
      </c>
      <c r="E253" s="167">
        <v>44489</v>
      </c>
      <c r="F253" s="175" t="s">
        <v>280</v>
      </c>
      <c r="G253" s="169">
        <v>44490</v>
      </c>
      <c r="H253" s="170">
        <v>2.7</v>
      </c>
      <c r="I253" s="170">
        <v>0</v>
      </c>
      <c r="J253" s="170">
        <v>1.2</v>
      </c>
      <c r="K253" s="166">
        <v>68</v>
      </c>
      <c r="L253" s="166">
        <v>61</v>
      </c>
      <c r="M253" s="166">
        <v>1</v>
      </c>
      <c r="N253" s="266" t="s">
        <v>1110</v>
      </c>
      <c r="O253" s="267" t="s">
        <v>280</v>
      </c>
      <c r="P253" s="275" t="s">
        <v>1112</v>
      </c>
      <c r="Q253" s="171">
        <v>1.9</v>
      </c>
      <c r="R253" s="171">
        <v>100</v>
      </c>
      <c r="S253" s="171">
        <v>0</v>
      </c>
      <c r="T253" s="171">
        <v>0</v>
      </c>
      <c r="U253" s="171">
        <v>0</v>
      </c>
    </row>
    <row r="254" spans="1:21" s="173" customFormat="1" ht="35.25" customHeight="1" x14ac:dyDescent="0.2">
      <c r="A254" s="282" t="s">
        <v>1268</v>
      </c>
      <c r="B254" s="279" t="s">
        <v>1113</v>
      </c>
      <c r="C254" s="165" t="s">
        <v>286</v>
      </c>
      <c r="D254" s="166">
        <v>2</v>
      </c>
      <c r="E254" s="167">
        <v>44489</v>
      </c>
      <c r="F254" s="175" t="s">
        <v>280</v>
      </c>
      <c r="G254" s="169">
        <v>44490</v>
      </c>
      <c r="H254" s="170">
        <v>2.6</v>
      </c>
      <c r="I254" s="170">
        <v>0</v>
      </c>
      <c r="J254" s="170">
        <v>1.2</v>
      </c>
      <c r="K254" s="166">
        <v>62</v>
      </c>
      <c r="L254" s="166">
        <v>51</v>
      </c>
      <c r="M254" s="166">
        <v>1</v>
      </c>
      <c r="N254" s="266" t="s">
        <v>1114</v>
      </c>
      <c r="O254" s="267" t="s">
        <v>280</v>
      </c>
      <c r="P254" s="275" t="s">
        <v>1114</v>
      </c>
      <c r="Q254" s="171">
        <v>2.5</v>
      </c>
      <c r="R254" s="171">
        <v>100</v>
      </c>
      <c r="S254" s="171">
        <v>0</v>
      </c>
      <c r="T254" s="171">
        <v>0</v>
      </c>
      <c r="U254" s="171">
        <v>0</v>
      </c>
    </row>
    <row r="255" spans="1:21" s="173" customFormat="1" ht="35.25" customHeight="1" x14ac:dyDescent="0.2">
      <c r="A255" s="282" t="s">
        <v>1268</v>
      </c>
      <c r="B255" s="279" t="s">
        <v>1115</v>
      </c>
      <c r="C255" s="165" t="s">
        <v>286</v>
      </c>
      <c r="D255" s="166">
        <v>2</v>
      </c>
      <c r="E255" s="167">
        <v>44489</v>
      </c>
      <c r="F255" s="175" t="s">
        <v>280</v>
      </c>
      <c r="G255" s="169">
        <v>44490</v>
      </c>
      <c r="H255" s="170">
        <v>0.6</v>
      </c>
      <c r="I255" s="170">
        <v>0</v>
      </c>
      <c r="J255" s="170">
        <v>1.2</v>
      </c>
      <c r="K255" s="166">
        <v>61</v>
      </c>
      <c r="L255" s="166">
        <v>53</v>
      </c>
      <c r="M255" s="166">
        <v>1</v>
      </c>
      <c r="N255" s="266" t="s">
        <v>1114</v>
      </c>
      <c r="O255" s="267" t="s">
        <v>280</v>
      </c>
      <c r="P255" s="275" t="s">
        <v>1114</v>
      </c>
      <c r="Q255" s="171">
        <v>0.6</v>
      </c>
      <c r="R255" s="171">
        <v>100</v>
      </c>
      <c r="S255" s="171">
        <v>0</v>
      </c>
      <c r="T255" s="171">
        <v>0</v>
      </c>
      <c r="U255" s="171">
        <v>0</v>
      </c>
    </row>
    <row r="256" spans="1:21" s="173" customFormat="1" ht="35.25" customHeight="1" x14ac:dyDescent="0.2">
      <c r="A256" s="282" t="s">
        <v>1269</v>
      </c>
      <c r="B256" s="279" t="s">
        <v>1116</v>
      </c>
      <c r="C256" s="165" t="s">
        <v>286</v>
      </c>
      <c r="D256" s="166">
        <v>2</v>
      </c>
      <c r="E256" s="167">
        <v>44489</v>
      </c>
      <c r="F256" s="175" t="s">
        <v>280</v>
      </c>
      <c r="G256" s="169">
        <v>44490</v>
      </c>
      <c r="H256" s="170">
        <v>3.6</v>
      </c>
      <c r="I256" s="170">
        <v>0</v>
      </c>
      <c r="J256" s="170">
        <v>1.2</v>
      </c>
      <c r="K256" s="166">
        <v>66</v>
      </c>
      <c r="L256" s="166">
        <v>58</v>
      </c>
      <c r="M256" s="166">
        <v>1</v>
      </c>
      <c r="N256" s="266" t="s">
        <v>1114</v>
      </c>
      <c r="O256" s="267" t="s">
        <v>280</v>
      </c>
      <c r="P256" s="275" t="s">
        <v>1117</v>
      </c>
      <c r="Q256" s="171">
        <v>3.3</v>
      </c>
      <c r="R256" s="171">
        <v>100</v>
      </c>
      <c r="S256" s="171">
        <v>0</v>
      </c>
      <c r="T256" s="171">
        <v>0</v>
      </c>
      <c r="U256" s="171">
        <v>0</v>
      </c>
    </row>
    <row r="257" spans="1:21" s="173" customFormat="1" ht="35.25" customHeight="1" x14ac:dyDescent="0.2">
      <c r="A257" s="282" t="s">
        <v>1270</v>
      </c>
      <c r="B257" s="279" t="s">
        <v>1118</v>
      </c>
      <c r="C257" s="165" t="s">
        <v>286</v>
      </c>
      <c r="D257" s="166">
        <v>2</v>
      </c>
      <c r="E257" s="167">
        <v>44489</v>
      </c>
      <c r="F257" s="175" t="s">
        <v>280</v>
      </c>
      <c r="G257" s="169">
        <v>44490</v>
      </c>
      <c r="H257" s="170">
        <v>3.6</v>
      </c>
      <c r="I257" s="170">
        <v>0</v>
      </c>
      <c r="J257" s="170">
        <v>1.2</v>
      </c>
      <c r="K257" s="166">
        <v>58</v>
      </c>
      <c r="L257" s="166">
        <v>48</v>
      </c>
      <c r="M257" s="166">
        <v>1</v>
      </c>
      <c r="N257" s="266" t="s">
        <v>1114</v>
      </c>
      <c r="O257" s="267" t="s">
        <v>280</v>
      </c>
      <c r="P257" s="275" t="s">
        <v>1119</v>
      </c>
      <c r="Q257" s="171">
        <v>4.5</v>
      </c>
      <c r="R257" s="171">
        <v>100</v>
      </c>
      <c r="S257" s="171">
        <v>0</v>
      </c>
      <c r="T257" s="171">
        <v>0</v>
      </c>
      <c r="U257" s="171">
        <v>0</v>
      </c>
    </row>
    <row r="258" spans="1:21" s="173" customFormat="1" ht="35.25" customHeight="1" x14ac:dyDescent="0.2">
      <c r="A258" s="282" t="s">
        <v>407</v>
      </c>
      <c r="B258" s="279" t="s">
        <v>1120</v>
      </c>
      <c r="C258" s="165" t="s">
        <v>286</v>
      </c>
      <c r="D258" s="166">
        <v>2</v>
      </c>
      <c r="E258" s="167">
        <v>44489</v>
      </c>
      <c r="F258" s="175" t="s">
        <v>280</v>
      </c>
      <c r="G258" s="169">
        <v>44490</v>
      </c>
      <c r="H258" s="170">
        <v>1.9</v>
      </c>
      <c r="I258" s="170">
        <v>0</v>
      </c>
      <c r="J258" s="170">
        <v>1.2</v>
      </c>
      <c r="K258" s="166">
        <v>69</v>
      </c>
      <c r="L258" s="166">
        <v>62</v>
      </c>
      <c r="M258" s="166">
        <v>1</v>
      </c>
      <c r="N258" s="266" t="s">
        <v>1121</v>
      </c>
      <c r="O258" s="267" t="s">
        <v>280</v>
      </c>
      <c r="P258" s="275" t="s">
        <v>1122</v>
      </c>
      <c r="Q258" s="171">
        <v>5.0999999999999996</v>
      </c>
      <c r="R258" s="171">
        <v>100</v>
      </c>
      <c r="S258" s="171">
        <v>0</v>
      </c>
      <c r="T258" s="171">
        <v>0</v>
      </c>
      <c r="U258" s="171">
        <v>0</v>
      </c>
    </row>
    <row r="259" spans="1:21" s="173" customFormat="1" ht="35.25" customHeight="1" x14ac:dyDescent="0.2">
      <c r="A259" s="282" t="s">
        <v>407</v>
      </c>
      <c r="B259" s="279" t="s">
        <v>1123</v>
      </c>
      <c r="C259" s="165" t="s">
        <v>286</v>
      </c>
      <c r="D259" s="166">
        <v>2</v>
      </c>
      <c r="E259" s="167">
        <v>44489</v>
      </c>
      <c r="F259" s="175" t="s">
        <v>280</v>
      </c>
      <c r="G259" s="169">
        <v>44490</v>
      </c>
      <c r="H259" s="170">
        <v>1.9</v>
      </c>
      <c r="I259" s="170">
        <v>0</v>
      </c>
      <c r="J259" s="170">
        <v>1.2</v>
      </c>
      <c r="K259" s="166">
        <v>68</v>
      </c>
      <c r="L259" s="166">
        <v>62</v>
      </c>
      <c r="M259" s="166">
        <v>1</v>
      </c>
      <c r="N259" s="266" t="s">
        <v>1122</v>
      </c>
      <c r="O259" s="267" t="s">
        <v>280</v>
      </c>
      <c r="P259" s="275" t="s">
        <v>1124</v>
      </c>
      <c r="Q259" s="171">
        <v>2.9</v>
      </c>
      <c r="R259" s="171">
        <v>100</v>
      </c>
      <c r="S259" s="171">
        <v>0</v>
      </c>
      <c r="T259" s="171">
        <v>0</v>
      </c>
      <c r="U259" s="171">
        <v>0</v>
      </c>
    </row>
    <row r="260" spans="1:21" s="173" customFormat="1" ht="35.25" customHeight="1" x14ac:dyDescent="0.2">
      <c r="A260" s="282" t="s">
        <v>1027</v>
      </c>
      <c r="B260" s="279" t="s">
        <v>1125</v>
      </c>
      <c r="C260" s="165" t="s">
        <v>286</v>
      </c>
      <c r="D260" s="166">
        <v>2</v>
      </c>
      <c r="E260" s="167">
        <v>44489</v>
      </c>
      <c r="F260" s="175" t="s">
        <v>280</v>
      </c>
      <c r="G260" s="169">
        <v>44490</v>
      </c>
      <c r="H260" s="170">
        <v>13.3</v>
      </c>
      <c r="I260" s="170">
        <v>0</v>
      </c>
      <c r="J260" s="170">
        <v>1.2</v>
      </c>
      <c r="K260" s="166">
        <v>56</v>
      </c>
      <c r="L260" s="166">
        <v>48</v>
      </c>
      <c r="M260" s="166">
        <v>1</v>
      </c>
      <c r="N260" s="266" t="s">
        <v>1124</v>
      </c>
      <c r="O260" s="267" t="s">
        <v>280</v>
      </c>
      <c r="P260" s="275" t="s">
        <v>1122</v>
      </c>
      <c r="Q260" s="171">
        <v>2.2000000000000002</v>
      </c>
      <c r="R260" s="171">
        <v>100</v>
      </c>
      <c r="S260" s="171">
        <v>0</v>
      </c>
      <c r="T260" s="171">
        <v>0</v>
      </c>
      <c r="U260" s="171">
        <v>0</v>
      </c>
    </row>
    <row r="261" spans="1:21" s="173" customFormat="1" ht="35.25" customHeight="1" x14ac:dyDescent="0.2">
      <c r="A261" s="282" t="s">
        <v>1027</v>
      </c>
      <c r="B261" s="279" t="s">
        <v>1126</v>
      </c>
      <c r="C261" s="165" t="s">
        <v>286</v>
      </c>
      <c r="D261" s="166">
        <v>2</v>
      </c>
      <c r="E261" s="167">
        <v>44489</v>
      </c>
      <c r="F261" s="175" t="s">
        <v>280</v>
      </c>
      <c r="G261" s="169">
        <v>44490</v>
      </c>
      <c r="H261" s="170">
        <v>1.8</v>
      </c>
      <c r="I261" s="170">
        <v>0</v>
      </c>
      <c r="J261" s="170">
        <v>1.2</v>
      </c>
      <c r="K261" s="166">
        <v>55</v>
      </c>
      <c r="L261" s="166">
        <v>47</v>
      </c>
      <c r="M261" s="166">
        <v>1</v>
      </c>
      <c r="N261" s="266" t="s">
        <v>1122</v>
      </c>
      <c r="O261" s="267" t="s">
        <v>280</v>
      </c>
      <c r="P261" s="275" t="s">
        <v>1127</v>
      </c>
      <c r="Q261" s="171">
        <v>3.2</v>
      </c>
      <c r="R261" s="171">
        <v>100</v>
      </c>
      <c r="S261" s="171">
        <v>0</v>
      </c>
      <c r="T261" s="171">
        <v>0</v>
      </c>
      <c r="U261" s="171">
        <v>0</v>
      </c>
    </row>
    <row r="262" spans="1:21" s="173" customFormat="1" ht="35.25" customHeight="1" x14ac:dyDescent="0.2">
      <c r="A262" s="282" t="s">
        <v>1271</v>
      </c>
      <c r="B262" s="279" t="s">
        <v>1128</v>
      </c>
      <c r="C262" s="165" t="s">
        <v>286</v>
      </c>
      <c r="D262" s="166">
        <v>2</v>
      </c>
      <c r="E262" s="167">
        <v>44489</v>
      </c>
      <c r="F262" s="175" t="s">
        <v>280</v>
      </c>
      <c r="G262" s="169">
        <v>44490</v>
      </c>
      <c r="H262" s="170">
        <v>1.7</v>
      </c>
      <c r="I262" s="170">
        <v>0</v>
      </c>
      <c r="J262" s="170">
        <v>1.2</v>
      </c>
      <c r="K262" s="166">
        <v>66</v>
      </c>
      <c r="L262" s="166">
        <v>56</v>
      </c>
      <c r="M262" s="166">
        <v>1</v>
      </c>
      <c r="N262" s="266" t="s">
        <v>1129</v>
      </c>
      <c r="O262" s="267" t="s">
        <v>280</v>
      </c>
      <c r="P262" s="275" t="s">
        <v>1122</v>
      </c>
      <c r="Q262" s="171">
        <v>7.5</v>
      </c>
      <c r="R262" s="171">
        <v>100</v>
      </c>
      <c r="S262" s="171">
        <v>0</v>
      </c>
      <c r="T262" s="171">
        <v>0</v>
      </c>
      <c r="U262" s="171">
        <v>0</v>
      </c>
    </row>
    <row r="263" spans="1:21" s="173" customFormat="1" ht="35.25" customHeight="1" x14ac:dyDescent="0.2">
      <c r="A263" s="282" t="s">
        <v>1272</v>
      </c>
      <c r="B263" s="279" t="s">
        <v>1130</v>
      </c>
      <c r="C263" s="165" t="s">
        <v>286</v>
      </c>
      <c r="D263" s="166">
        <v>2</v>
      </c>
      <c r="E263" s="167">
        <v>44489</v>
      </c>
      <c r="F263" s="175" t="s">
        <v>280</v>
      </c>
      <c r="G263" s="169">
        <v>44490</v>
      </c>
      <c r="H263" s="170">
        <v>3.1</v>
      </c>
      <c r="I263" s="170">
        <v>0</v>
      </c>
      <c r="J263" s="170">
        <v>1.2</v>
      </c>
      <c r="K263" s="166">
        <v>60</v>
      </c>
      <c r="L263" s="166">
        <v>51</v>
      </c>
      <c r="M263" s="166">
        <v>1</v>
      </c>
      <c r="N263" s="266" t="s">
        <v>1131</v>
      </c>
      <c r="O263" s="267" t="s">
        <v>280</v>
      </c>
      <c r="P263" s="275" t="s">
        <v>1127</v>
      </c>
      <c r="Q263" s="171">
        <v>12</v>
      </c>
      <c r="R263" s="171">
        <v>100</v>
      </c>
      <c r="S263" s="171">
        <v>0</v>
      </c>
      <c r="T263" s="171">
        <v>0</v>
      </c>
      <c r="U263" s="171">
        <v>0</v>
      </c>
    </row>
    <row r="264" spans="1:21" ht="15.75" customHeight="1" x14ac:dyDescent="0.25"/>
    <row r="265" spans="1:21" ht="20.25" customHeight="1" x14ac:dyDescent="0.25">
      <c r="A265" s="199" t="s">
        <v>1569</v>
      </c>
      <c r="B265" s="200"/>
      <c r="C265" s="201"/>
      <c r="D265" s="201"/>
      <c r="E265" s="202"/>
      <c r="F265" s="201"/>
      <c r="G265" s="202"/>
      <c r="H265" s="201"/>
      <c r="I265" s="201"/>
      <c r="J265" s="201"/>
      <c r="K265" s="201"/>
      <c r="L265" s="201"/>
      <c r="M265" s="201"/>
      <c r="N265" s="200"/>
      <c r="O265" s="201"/>
      <c r="P265" s="200"/>
      <c r="Q265" s="201"/>
      <c r="R265" s="201"/>
      <c r="S265" s="201"/>
      <c r="T265" s="201"/>
      <c r="U265" s="201"/>
    </row>
    <row r="266" spans="1:21" ht="20.25" customHeight="1" x14ac:dyDescent="0.25">
      <c r="A266" s="199" t="s">
        <v>433</v>
      </c>
      <c r="B266" s="200"/>
      <c r="C266" s="201"/>
      <c r="D266" s="201"/>
      <c r="E266" s="202"/>
      <c r="F266" s="201"/>
      <c r="G266" s="202"/>
      <c r="H266" s="201"/>
      <c r="I266" s="201"/>
      <c r="J266" s="201"/>
      <c r="K266" s="201"/>
      <c r="L266" s="201"/>
      <c r="M266" s="201"/>
      <c r="N266" s="200"/>
      <c r="O266" s="201"/>
      <c r="P266" s="200"/>
      <c r="Q266" s="201"/>
      <c r="R266" s="201"/>
      <c r="S266" s="201"/>
      <c r="T266" s="201"/>
      <c r="U266" s="201"/>
    </row>
    <row r="267" spans="1:21" x14ac:dyDescent="0.25">
      <c r="B267" s="197"/>
      <c r="D267" s="198"/>
      <c r="E267" s="197"/>
      <c r="F267" s="198"/>
      <c r="G267" s="197"/>
      <c r="M267" s="196"/>
      <c r="N267" s="197"/>
      <c r="O267" s="196"/>
      <c r="P267" s="197"/>
    </row>
    <row r="268" spans="1:21" x14ac:dyDescent="0.25">
      <c r="B268" s="197"/>
      <c r="D268" s="198"/>
      <c r="E268" s="197"/>
      <c r="F268" s="198"/>
      <c r="G268" s="197"/>
      <c r="M268" s="196"/>
      <c r="N268" s="197"/>
      <c r="O268" s="196"/>
      <c r="P268" s="197"/>
    </row>
    <row r="269" spans="1:21" x14ac:dyDescent="0.25">
      <c r="B269" s="197"/>
      <c r="D269" s="198"/>
      <c r="E269" s="197"/>
      <c r="F269" s="198"/>
      <c r="G269" s="197"/>
      <c r="M269" s="196"/>
      <c r="N269" s="197"/>
      <c r="O269" s="196"/>
      <c r="P269" s="197"/>
    </row>
    <row r="270" spans="1:21" x14ac:dyDescent="0.25">
      <c r="B270" s="197"/>
      <c r="D270" s="198"/>
      <c r="E270" s="197"/>
      <c r="F270" s="198"/>
      <c r="G270" s="197"/>
      <c r="M270" s="196"/>
      <c r="N270" s="197"/>
      <c r="O270" s="196"/>
      <c r="P270" s="197"/>
    </row>
  </sheetData>
  <autoFilter ref="A4:U263" xr:uid="{00000000-0009-0000-0000-000012000000}">
    <filterColumn colId="4" showButton="0"/>
    <filterColumn colId="5" showButton="0"/>
  </autoFilter>
  <mergeCells count="17">
    <mergeCell ref="U2:U3"/>
    <mergeCell ref="H3:H4"/>
    <mergeCell ref="I3:I4"/>
    <mergeCell ref="J3:J4"/>
    <mergeCell ref="N3:P3"/>
    <mergeCell ref="K2:L3"/>
    <mergeCell ref="M2:M4"/>
    <mergeCell ref="Q2:Q3"/>
    <mergeCell ref="R2:R3"/>
    <mergeCell ref="S2:S3"/>
    <mergeCell ref="T2:T3"/>
    <mergeCell ref="H2:J2"/>
    <mergeCell ref="A2:A4"/>
    <mergeCell ref="B2:B4"/>
    <mergeCell ref="C2:C4"/>
    <mergeCell ref="D2:D4"/>
    <mergeCell ref="E2:G4"/>
  </mergeCells>
  <phoneticPr fontId="5"/>
  <pageMargins left="0.39370078740157483" right="0.15748031496062992" top="0.35433070866141736" bottom="0.51181102362204722" header="0.51181102362204722" footer="0.55118110236220474"/>
  <pageSetup paperSize="9" scale="47" fitToHeight="6" orientation="portrait" r:id="rId1"/>
  <headerFooter alignWithMargins="0"/>
  <rowBreaks count="3" manualBreakCount="3">
    <brk id="84" max="20" man="1"/>
    <brk id="118" max="20" man="1"/>
    <brk id="159" max="2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L71"/>
  <sheetViews>
    <sheetView tabSelected="1" zoomScale="75" zoomScaleNormal="75" zoomScaleSheetLayoutView="70" workbookViewId="0">
      <pane ySplit="4" topLeftCell="A8" activePane="bottomLeft" state="frozen"/>
      <selection activeCell="F19" sqref="F19"/>
      <selection pane="bottomLeft" activeCell="E9" sqref="E9"/>
    </sheetView>
  </sheetViews>
  <sheetFormatPr defaultColWidth="9" defaultRowHeight="15" x14ac:dyDescent="0.25"/>
  <cols>
    <col min="1" max="1" width="27.88671875" style="286" customWidth="1"/>
    <col min="2" max="2" width="35.77734375" style="286" customWidth="1"/>
    <col min="3" max="3" width="6" style="284" bestFit="1" customWidth="1"/>
    <col min="4" max="4" width="26.6640625" style="286" customWidth="1"/>
    <col min="5" max="5" width="7.77734375" style="284" customWidth="1"/>
    <col min="6" max="6" width="6.109375" style="284" customWidth="1"/>
    <col min="7" max="7" width="7.88671875" style="284" customWidth="1"/>
    <col min="8" max="8" width="7.6640625" style="284" bestFit="1" customWidth="1"/>
    <col min="9" max="9" width="6" style="284" bestFit="1" customWidth="1"/>
    <col min="10" max="11" width="8.6640625" style="284" customWidth="1"/>
    <col min="12" max="12" width="8.109375" style="284" bestFit="1" customWidth="1"/>
    <col min="13" max="16384" width="9" style="284"/>
  </cols>
  <sheetData>
    <row r="1" spans="1:12" ht="36.75" customHeight="1" x14ac:dyDescent="0.25">
      <c r="A1" s="599" t="s">
        <v>1236</v>
      </c>
      <c r="B1" s="599"/>
      <c r="C1" s="599"/>
      <c r="D1" s="599"/>
      <c r="E1" s="247"/>
      <c r="F1" s="247"/>
      <c r="G1" s="247"/>
      <c r="H1" s="247"/>
      <c r="I1" s="247"/>
      <c r="J1" s="247"/>
      <c r="K1" s="247"/>
      <c r="L1" s="247"/>
    </row>
    <row r="2" spans="1:12" ht="32.25" customHeight="1" x14ac:dyDescent="0.25">
      <c r="A2" s="600" t="s">
        <v>434</v>
      </c>
      <c r="B2" s="600" t="s">
        <v>435</v>
      </c>
      <c r="C2" s="603" t="s">
        <v>436</v>
      </c>
      <c r="D2" s="600" t="s">
        <v>437</v>
      </c>
      <c r="E2" s="603" t="s">
        <v>438</v>
      </c>
      <c r="F2" s="603" t="s">
        <v>439</v>
      </c>
      <c r="G2" s="608" t="s">
        <v>440</v>
      </c>
      <c r="H2" s="609"/>
      <c r="I2" s="610"/>
      <c r="J2" s="611" t="s">
        <v>441</v>
      </c>
      <c r="K2" s="611"/>
      <c r="L2" s="603" t="s">
        <v>442</v>
      </c>
    </row>
    <row r="3" spans="1:12" ht="100.5" customHeight="1" x14ac:dyDescent="0.25">
      <c r="A3" s="601"/>
      <c r="B3" s="601"/>
      <c r="C3" s="604"/>
      <c r="D3" s="601"/>
      <c r="E3" s="615"/>
      <c r="F3" s="604"/>
      <c r="G3" s="612" t="s">
        <v>443</v>
      </c>
      <c r="H3" s="612" t="s">
        <v>444</v>
      </c>
      <c r="I3" s="612" t="s">
        <v>445</v>
      </c>
      <c r="J3" s="614" t="s">
        <v>446</v>
      </c>
      <c r="K3" s="614" t="s">
        <v>447</v>
      </c>
      <c r="L3" s="604"/>
    </row>
    <row r="4" spans="1:12" ht="46.5" customHeight="1" x14ac:dyDescent="0.25">
      <c r="A4" s="602"/>
      <c r="B4" s="602"/>
      <c r="C4" s="605"/>
      <c r="D4" s="602"/>
      <c r="E4" s="616"/>
      <c r="F4" s="605"/>
      <c r="G4" s="613"/>
      <c r="H4" s="613"/>
      <c r="I4" s="613"/>
      <c r="J4" s="614"/>
      <c r="K4" s="614"/>
      <c r="L4" s="605"/>
    </row>
    <row r="5" spans="1:12" s="285" customFormat="1" ht="40.5" customHeight="1" x14ac:dyDescent="0.2">
      <c r="A5" s="242" t="s">
        <v>321</v>
      </c>
      <c r="B5" s="242" t="s">
        <v>1273</v>
      </c>
      <c r="C5" s="243" t="s">
        <v>450</v>
      </c>
      <c r="D5" s="244" t="s">
        <v>1408</v>
      </c>
      <c r="E5" s="248">
        <v>4</v>
      </c>
      <c r="F5" s="243">
        <v>1</v>
      </c>
      <c r="G5" s="249">
        <v>17.899999999999999</v>
      </c>
      <c r="H5" s="249">
        <v>0</v>
      </c>
      <c r="I5" s="249">
        <v>1.2</v>
      </c>
      <c r="J5" s="243">
        <v>54</v>
      </c>
      <c r="K5" s="243">
        <v>49</v>
      </c>
      <c r="L5" s="243" t="s">
        <v>154</v>
      </c>
    </row>
    <row r="6" spans="1:12" s="285" customFormat="1" ht="40.5" customHeight="1" x14ac:dyDescent="0.2">
      <c r="A6" s="242" t="s">
        <v>721</v>
      </c>
      <c r="B6" s="242" t="s">
        <v>722</v>
      </c>
      <c r="C6" s="243" t="s">
        <v>448</v>
      </c>
      <c r="D6" s="244" t="s">
        <v>1408</v>
      </c>
      <c r="E6" s="248">
        <v>4</v>
      </c>
      <c r="F6" s="243">
        <v>1</v>
      </c>
      <c r="G6" s="249">
        <v>3.5</v>
      </c>
      <c r="H6" s="249">
        <v>0</v>
      </c>
      <c r="I6" s="249">
        <v>1.2</v>
      </c>
      <c r="J6" s="243">
        <v>70</v>
      </c>
      <c r="K6" s="243">
        <v>69</v>
      </c>
      <c r="L6" s="243" t="s">
        <v>154</v>
      </c>
    </row>
    <row r="7" spans="1:12" s="285" customFormat="1" ht="40.5" customHeight="1" x14ac:dyDescent="0.2">
      <c r="A7" s="242" t="s">
        <v>1274</v>
      </c>
      <c r="B7" s="242" t="s">
        <v>1275</v>
      </c>
      <c r="C7" s="243" t="s">
        <v>449</v>
      </c>
      <c r="D7" s="250" t="s">
        <v>1276</v>
      </c>
      <c r="E7" s="248">
        <v>2</v>
      </c>
      <c r="F7" s="243">
        <v>1</v>
      </c>
      <c r="G7" s="249">
        <v>3</v>
      </c>
      <c r="H7" s="249">
        <v>0</v>
      </c>
      <c r="I7" s="249">
        <v>1.5</v>
      </c>
      <c r="J7" s="243">
        <v>67</v>
      </c>
      <c r="K7" s="243">
        <v>67</v>
      </c>
      <c r="L7" s="243" t="s">
        <v>154</v>
      </c>
    </row>
    <row r="8" spans="1:12" s="285" customFormat="1" ht="40.5" customHeight="1" x14ac:dyDescent="0.2">
      <c r="A8" s="245" t="s">
        <v>1277</v>
      </c>
      <c r="B8" s="242" t="s">
        <v>1278</v>
      </c>
      <c r="C8" s="243" t="s">
        <v>450</v>
      </c>
      <c r="D8" s="244" t="s">
        <v>1279</v>
      </c>
      <c r="E8" s="251">
        <v>4</v>
      </c>
      <c r="F8" s="243">
        <v>1</v>
      </c>
      <c r="G8" s="249">
        <v>2.7</v>
      </c>
      <c r="H8" s="249">
        <v>0</v>
      </c>
      <c r="I8" s="249">
        <v>1.2</v>
      </c>
      <c r="J8" s="243">
        <v>66</v>
      </c>
      <c r="K8" s="243">
        <v>65</v>
      </c>
      <c r="L8" s="243" t="s">
        <v>154</v>
      </c>
    </row>
    <row r="9" spans="1:12" s="285" customFormat="1" ht="40.5" customHeight="1" x14ac:dyDescent="0.2">
      <c r="A9" s="634" t="s">
        <v>1280</v>
      </c>
      <c r="B9" s="242" t="s">
        <v>1281</v>
      </c>
      <c r="C9" s="243" t="s">
        <v>449</v>
      </c>
      <c r="D9" s="244" t="s">
        <v>1282</v>
      </c>
      <c r="E9" s="251" t="s">
        <v>1605</v>
      </c>
      <c r="F9" s="243" t="s">
        <v>1220</v>
      </c>
      <c r="G9" s="249">
        <v>3.5</v>
      </c>
      <c r="H9" s="249">
        <v>0.5</v>
      </c>
      <c r="I9" s="249">
        <v>1.2</v>
      </c>
      <c r="J9" s="243">
        <v>69</v>
      </c>
      <c r="K9" s="243">
        <v>69</v>
      </c>
      <c r="L9" s="243" t="s">
        <v>154</v>
      </c>
    </row>
    <row r="10" spans="1:12" s="285" customFormat="1" ht="40.5" customHeight="1" x14ac:dyDescent="0.2">
      <c r="A10" s="245" t="s">
        <v>1283</v>
      </c>
      <c r="B10" s="242" t="s">
        <v>1284</v>
      </c>
      <c r="C10" s="243" t="s">
        <v>448</v>
      </c>
      <c r="D10" s="244" t="s">
        <v>1285</v>
      </c>
      <c r="E10" s="251">
        <v>2</v>
      </c>
      <c r="F10" s="252">
        <v>1</v>
      </c>
      <c r="G10" s="249">
        <v>1.8</v>
      </c>
      <c r="H10" s="249">
        <v>0</v>
      </c>
      <c r="I10" s="249">
        <v>1.2</v>
      </c>
      <c r="J10" s="243">
        <v>69</v>
      </c>
      <c r="K10" s="243">
        <v>69</v>
      </c>
      <c r="L10" s="243" t="s">
        <v>154</v>
      </c>
    </row>
    <row r="11" spans="1:12" s="285" customFormat="1" ht="40.5" customHeight="1" x14ac:dyDescent="0.2">
      <c r="A11" s="245" t="s">
        <v>1283</v>
      </c>
      <c r="B11" s="242" t="s">
        <v>1286</v>
      </c>
      <c r="C11" s="243" t="s">
        <v>448</v>
      </c>
      <c r="D11" s="244" t="s">
        <v>1287</v>
      </c>
      <c r="E11" s="248">
        <v>4</v>
      </c>
      <c r="F11" s="243">
        <v>1</v>
      </c>
      <c r="G11" s="249">
        <v>10</v>
      </c>
      <c r="H11" s="249">
        <v>0</v>
      </c>
      <c r="I11" s="249">
        <v>1.5</v>
      </c>
      <c r="J11" s="243">
        <v>68</v>
      </c>
      <c r="K11" s="243">
        <v>68</v>
      </c>
      <c r="L11" s="243" t="s">
        <v>154</v>
      </c>
    </row>
    <row r="12" spans="1:12" s="285" customFormat="1" ht="40.5" customHeight="1" x14ac:dyDescent="0.2">
      <c r="A12" s="245" t="s">
        <v>1288</v>
      </c>
      <c r="B12" s="242" t="s">
        <v>1289</v>
      </c>
      <c r="C12" s="243" t="s">
        <v>448</v>
      </c>
      <c r="D12" s="244" t="s">
        <v>1290</v>
      </c>
      <c r="E12" s="248">
        <v>2</v>
      </c>
      <c r="F12" s="243">
        <v>1</v>
      </c>
      <c r="G12" s="249">
        <v>2</v>
      </c>
      <c r="H12" s="249">
        <v>2</v>
      </c>
      <c r="I12" s="249">
        <v>2</v>
      </c>
      <c r="J12" s="243">
        <v>69</v>
      </c>
      <c r="K12" s="243">
        <v>69</v>
      </c>
      <c r="L12" s="243" t="s">
        <v>154</v>
      </c>
    </row>
    <row r="13" spans="1:12" s="285" customFormat="1" ht="40.5" customHeight="1" x14ac:dyDescent="0.2">
      <c r="A13" s="245" t="s">
        <v>1291</v>
      </c>
      <c r="B13" s="242" t="s">
        <v>1292</v>
      </c>
      <c r="C13" s="243" t="s">
        <v>448</v>
      </c>
      <c r="D13" s="244" t="s">
        <v>1293</v>
      </c>
      <c r="E13" s="248">
        <v>2</v>
      </c>
      <c r="F13" s="243">
        <v>1</v>
      </c>
      <c r="G13" s="249">
        <v>2.5</v>
      </c>
      <c r="H13" s="249">
        <v>0</v>
      </c>
      <c r="I13" s="249">
        <v>1.2</v>
      </c>
      <c r="J13" s="243">
        <v>69</v>
      </c>
      <c r="K13" s="243">
        <v>68</v>
      </c>
      <c r="L13" s="243" t="s">
        <v>154</v>
      </c>
    </row>
    <row r="14" spans="1:12" s="285" customFormat="1" ht="40.5" customHeight="1" x14ac:dyDescent="0.2">
      <c r="A14" s="242" t="s">
        <v>1294</v>
      </c>
      <c r="B14" s="242" t="s">
        <v>1295</v>
      </c>
      <c r="C14" s="243" t="s">
        <v>448</v>
      </c>
      <c r="D14" s="244" t="s">
        <v>1296</v>
      </c>
      <c r="E14" s="248">
        <v>2</v>
      </c>
      <c r="F14" s="243">
        <v>1</v>
      </c>
      <c r="G14" s="249">
        <v>1.5</v>
      </c>
      <c r="H14" s="249">
        <v>0</v>
      </c>
      <c r="I14" s="249">
        <v>1.2</v>
      </c>
      <c r="J14" s="243">
        <v>70</v>
      </c>
      <c r="K14" s="243">
        <v>70</v>
      </c>
      <c r="L14" s="243" t="s">
        <v>154</v>
      </c>
    </row>
    <row r="15" spans="1:12" s="285" customFormat="1" ht="40.5" customHeight="1" x14ac:dyDescent="0.2">
      <c r="A15" s="242" t="s">
        <v>1277</v>
      </c>
      <c r="B15" s="242" t="s">
        <v>1297</v>
      </c>
      <c r="C15" s="243" t="s">
        <v>448</v>
      </c>
      <c r="D15" s="244" t="s">
        <v>1298</v>
      </c>
      <c r="E15" s="248">
        <v>4</v>
      </c>
      <c r="F15" s="243">
        <v>1</v>
      </c>
      <c r="G15" s="249">
        <v>3.3</v>
      </c>
      <c r="H15" s="249">
        <v>0</v>
      </c>
      <c r="I15" s="249">
        <v>1.5</v>
      </c>
      <c r="J15" s="243">
        <v>73</v>
      </c>
      <c r="K15" s="243">
        <v>69</v>
      </c>
      <c r="L15" s="243" t="s">
        <v>154</v>
      </c>
    </row>
    <row r="16" spans="1:12" s="285" customFormat="1" ht="40.5" customHeight="1" x14ac:dyDescent="0.2">
      <c r="A16" s="242" t="s">
        <v>1299</v>
      </c>
      <c r="B16" s="242" t="s">
        <v>1300</v>
      </c>
      <c r="C16" s="243" t="s">
        <v>448</v>
      </c>
      <c r="D16" s="244" t="s">
        <v>1301</v>
      </c>
      <c r="E16" s="248">
        <v>4</v>
      </c>
      <c r="F16" s="243">
        <v>1</v>
      </c>
      <c r="G16" s="249">
        <v>5.5</v>
      </c>
      <c r="H16" s="249">
        <v>0</v>
      </c>
      <c r="I16" s="249">
        <v>1.5</v>
      </c>
      <c r="J16" s="243">
        <v>70</v>
      </c>
      <c r="K16" s="243">
        <v>65</v>
      </c>
      <c r="L16" s="243" t="s">
        <v>154</v>
      </c>
    </row>
    <row r="17" spans="1:12" s="285" customFormat="1" ht="40.5" customHeight="1" x14ac:dyDescent="0.2">
      <c r="A17" s="283" t="s">
        <v>1302</v>
      </c>
      <c r="B17" s="242" t="s">
        <v>1303</v>
      </c>
      <c r="C17" s="243" t="s">
        <v>448</v>
      </c>
      <c r="D17" s="244" t="s">
        <v>1304</v>
      </c>
      <c r="E17" s="248">
        <v>2</v>
      </c>
      <c r="F17" s="243">
        <v>1</v>
      </c>
      <c r="G17" s="249">
        <v>1.4</v>
      </c>
      <c r="H17" s="249">
        <v>0.5</v>
      </c>
      <c r="I17" s="249">
        <v>1.5</v>
      </c>
      <c r="J17" s="243">
        <v>68</v>
      </c>
      <c r="K17" s="243">
        <v>60</v>
      </c>
      <c r="L17" s="243" t="s">
        <v>154</v>
      </c>
    </row>
    <row r="18" spans="1:12" s="285" customFormat="1" ht="40.5" customHeight="1" x14ac:dyDescent="0.2">
      <c r="A18" s="242" t="s">
        <v>1305</v>
      </c>
      <c r="B18" s="242" t="s">
        <v>1306</v>
      </c>
      <c r="C18" s="243" t="s">
        <v>450</v>
      </c>
      <c r="D18" s="244" t="s">
        <v>1307</v>
      </c>
      <c r="E18" s="248">
        <v>2</v>
      </c>
      <c r="F18" s="243">
        <v>1</v>
      </c>
      <c r="G18" s="249">
        <v>3.2</v>
      </c>
      <c r="H18" s="249">
        <v>1.6</v>
      </c>
      <c r="I18" s="249">
        <v>3.5</v>
      </c>
      <c r="J18" s="243">
        <v>66</v>
      </c>
      <c r="K18" s="243">
        <v>61</v>
      </c>
      <c r="L18" s="243" t="s">
        <v>154</v>
      </c>
    </row>
    <row r="19" spans="1:12" s="285" customFormat="1" ht="40.5" customHeight="1" x14ac:dyDescent="0.2">
      <c r="A19" s="242" t="s">
        <v>1308</v>
      </c>
      <c r="B19" s="242" t="s">
        <v>1309</v>
      </c>
      <c r="C19" s="243" t="s">
        <v>448</v>
      </c>
      <c r="D19" s="244" t="s">
        <v>1221</v>
      </c>
      <c r="E19" s="248">
        <v>4</v>
      </c>
      <c r="F19" s="243">
        <v>1</v>
      </c>
      <c r="G19" s="249">
        <v>3.6</v>
      </c>
      <c r="H19" s="249">
        <v>0</v>
      </c>
      <c r="I19" s="249">
        <v>1.5</v>
      </c>
      <c r="J19" s="243">
        <v>69</v>
      </c>
      <c r="K19" s="243">
        <v>68</v>
      </c>
      <c r="L19" s="243" t="s">
        <v>154</v>
      </c>
    </row>
    <row r="20" spans="1:12" s="285" customFormat="1" ht="40.5" customHeight="1" x14ac:dyDescent="0.2">
      <c r="A20" s="242" t="s">
        <v>1308</v>
      </c>
      <c r="B20" s="242" t="s">
        <v>1310</v>
      </c>
      <c r="C20" s="243" t="s">
        <v>449</v>
      </c>
      <c r="D20" s="244" t="s">
        <v>1222</v>
      </c>
      <c r="E20" s="248">
        <v>4</v>
      </c>
      <c r="F20" s="243">
        <v>1</v>
      </c>
      <c r="G20" s="249">
        <v>2.5</v>
      </c>
      <c r="H20" s="249">
        <v>0</v>
      </c>
      <c r="I20" s="249">
        <v>1.8</v>
      </c>
      <c r="J20" s="243">
        <v>73</v>
      </c>
      <c r="K20" s="243">
        <v>71</v>
      </c>
      <c r="L20" s="243" t="s">
        <v>152</v>
      </c>
    </row>
    <row r="21" spans="1:12" s="285" customFormat="1" ht="40.5" customHeight="1" x14ac:dyDescent="0.2">
      <c r="A21" s="242" t="s">
        <v>1308</v>
      </c>
      <c r="B21" s="242" t="s">
        <v>1311</v>
      </c>
      <c r="C21" s="243" t="s">
        <v>448</v>
      </c>
      <c r="D21" s="244" t="s">
        <v>1221</v>
      </c>
      <c r="E21" s="248">
        <v>4</v>
      </c>
      <c r="F21" s="243">
        <v>1</v>
      </c>
      <c r="G21" s="249">
        <v>2.5</v>
      </c>
      <c r="H21" s="249">
        <v>0</v>
      </c>
      <c r="I21" s="249">
        <v>1.5</v>
      </c>
      <c r="J21" s="243">
        <v>73</v>
      </c>
      <c r="K21" s="243">
        <v>72</v>
      </c>
      <c r="L21" s="243" t="s">
        <v>152</v>
      </c>
    </row>
    <row r="22" spans="1:12" s="285" customFormat="1" ht="40.5" customHeight="1" x14ac:dyDescent="0.2">
      <c r="A22" s="242" t="s">
        <v>1312</v>
      </c>
      <c r="B22" s="242" t="s">
        <v>1313</v>
      </c>
      <c r="C22" s="243" t="s">
        <v>450</v>
      </c>
      <c r="D22" s="244" t="s">
        <v>1223</v>
      </c>
      <c r="E22" s="248">
        <v>4</v>
      </c>
      <c r="F22" s="243">
        <v>1</v>
      </c>
      <c r="G22" s="249">
        <v>16.100000000000001</v>
      </c>
      <c r="H22" s="249">
        <v>0</v>
      </c>
      <c r="I22" s="249">
        <v>1.8</v>
      </c>
      <c r="J22" s="243">
        <v>48</v>
      </c>
      <c r="K22" s="243">
        <v>47</v>
      </c>
      <c r="L22" s="243" t="s">
        <v>154</v>
      </c>
    </row>
    <row r="23" spans="1:12" s="285" customFormat="1" ht="40.5" customHeight="1" x14ac:dyDescent="0.2">
      <c r="A23" s="242" t="s">
        <v>1314</v>
      </c>
      <c r="B23" s="242" t="s">
        <v>1315</v>
      </c>
      <c r="C23" s="243" t="s">
        <v>448</v>
      </c>
      <c r="D23" s="244" t="s">
        <v>1224</v>
      </c>
      <c r="E23" s="248">
        <v>4</v>
      </c>
      <c r="F23" s="243">
        <v>1</v>
      </c>
      <c r="G23" s="249">
        <v>5.2</v>
      </c>
      <c r="H23" s="249">
        <v>0</v>
      </c>
      <c r="I23" s="249">
        <v>1.2</v>
      </c>
      <c r="J23" s="243">
        <v>69</v>
      </c>
      <c r="K23" s="243">
        <v>67</v>
      </c>
      <c r="L23" s="243" t="s">
        <v>154</v>
      </c>
    </row>
    <row r="24" spans="1:12" s="285" customFormat="1" ht="40.5" customHeight="1" x14ac:dyDescent="0.2">
      <c r="A24" s="245" t="s">
        <v>1316</v>
      </c>
      <c r="B24" s="242" t="s">
        <v>1317</v>
      </c>
      <c r="C24" s="243" t="s">
        <v>448</v>
      </c>
      <c r="D24" s="244" t="s">
        <v>1224</v>
      </c>
      <c r="E24" s="251">
        <v>4</v>
      </c>
      <c r="F24" s="243">
        <v>1</v>
      </c>
      <c r="G24" s="249">
        <v>4.3</v>
      </c>
      <c r="H24" s="249">
        <v>0</v>
      </c>
      <c r="I24" s="249">
        <v>1.2</v>
      </c>
      <c r="J24" s="243">
        <v>70</v>
      </c>
      <c r="K24" s="243">
        <v>68</v>
      </c>
      <c r="L24" s="243" t="s">
        <v>154</v>
      </c>
    </row>
    <row r="25" spans="1:12" s="285" customFormat="1" ht="40.5" customHeight="1" x14ac:dyDescent="0.2">
      <c r="A25" s="245" t="s">
        <v>1318</v>
      </c>
      <c r="B25" s="242" t="s">
        <v>1319</v>
      </c>
      <c r="C25" s="243" t="s">
        <v>448</v>
      </c>
      <c r="D25" s="244" t="s">
        <v>1224</v>
      </c>
      <c r="E25" s="248">
        <v>2</v>
      </c>
      <c r="F25" s="243">
        <v>1</v>
      </c>
      <c r="G25" s="249">
        <v>3.2</v>
      </c>
      <c r="H25" s="249">
        <v>0</v>
      </c>
      <c r="I25" s="249">
        <v>1.2</v>
      </c>
      <c r="J25" s="243">
        <v>68</v>
      </c>
      <c r="K25" s="243">
        <v>64</v>
      </c>
      <c r="L25" s="243" t="s">
        <v>154</v>
      </c>
    </row>
    <row r="26" spans="1:12" s="285" customFormat="1" ht="40.5" customHeight="1" x14ac:dyDescent="0.2">
      <c r="A26" s="242" t="s">
        <v>1320</v>
      </c>
      <c r="B26" s="242" t="s">
        <v>1321</v>
      </c>
      <c r="C26" s="243" t="s">
        <v>450</v>
      </c>
      <c r="D26" s="244" t="s">
        <v>1224</v>
      </c>
      <c r="E26" s="248">
        <v>4</v>
      </c>
      <c r="F26" s="243">
        <v>1</v>
      </c>
      <c r="G26" s="249">
        <v>4.5</v>
      </c>
      <c r="H26" s="249">
        <v>0</v>
      </c>
      <c r="I26" s="249">
        <v>1.2</v>
      </c>
      <c r="J26" s="243">
        <v>68</v>
      </c>
      <c r="K26" s="243">
        <v>61</v>
      </c>
      <c r="L26" s="243" t="s">
        <v>154</v>
      </c>
    </row>
    <row r="27" spans="1:12" s="285" customFormat="1" ht="40.5" customHeight="1" x14ac:dyDescent="0.2">
      <c r="A27" s="242" t="s">
        <v>1322</v>
      </c>
      <c r="B27" s="242" t="s">
        <v>1323</v>
      </c>
      <c r="C27" s="243" t="s">
        <v>450</v>
      </c>
      <c r="D27" s="244" t="s">
        <v>1225</v>
      </c>
      <c r="E27" s="248">
        <v>4</v>
      </c>
      <c r="F27" s="243">
        <v>0</v>
      </c>
      <c r="G27" s="249">
        <v>54</v>
      </c>
      <c r="H27" s="249">
        <v>40</v>
      </c>
      <c r="I27" s="249">
        <v>1.2</v>
      </c>
      <c r="J27" s="243">
        <v>53</v>
      </c>
      <c r="K27" s="243">
        <v>52</v>
      </c>
      <c r="L27" s="243" t="s">
        <v>154</v>
      </c>
    </row>
    <row r="28" spans="1:12" s="285" customFormat="1" ht="40.5" customHeight="1" x14ac:dyDescent="0.2">
      <c r="A28" s="634" t="s">
        <v>1604</v>
      </c>
      <c r="B28" s="242" t="s">
        <v>1324</v>
      </c>
      <c r="C28" s="243" t="s">
        <v>450</v>
      </c>
      <c r="D28" s="244" t="s">
        <v>1225</v>
      </c>
      <c r="E28" s="251" t="s">
        <v>1605</v>
      </c>
      <c r="F28" s="243">
        <v>0</v>
      </c>
      <c r="G28" s="249">
        <v>102</v>
      </c>
      <c r="H28" s="249">
        <v>90</v>
      </c>
      <c r="I28" s="249">
        <v>1.2</v>
      </c>
      <c r="J28" s="243">
        <v>53</v>
      </c>
      <c r="K28" s="243">
        <v>50</v>
      </c>
      <c r="L28" s="243" t="s">
        <v>154</v>
      </c>
    </row>
    <row r="29" spans="1:12" s="285" customFormat="1" ht="40.5" customHeight="1" x14ac:dyDescent="0.2">
      <c r="A29" s="245" t="s">
        <v>1283</v>
      </c>
      <c r="B29" s="242" t="s">
        <v>1325</v>
      </c>
      <c r="C29" s="243" t="s">
        <v>448</v>
      </c>
      <c r="D29" s="244" t="s">
        <v>1326</v>
      </c>
      <c r="E29" s="248">
        <v>4</v>
      </c>
      <c r="F29" s="243">
        <v>1</v>
      </c>
      <c r="G29" s="249">
        <v>7.5</v>
      </c>
      <c r="H29" s="249">
        <v>0</v>
      </c>
      <c r="I29" s="249">
        <v>1.2</v>
      </c>
      <c r="J29" s="243">
        <v>67</v>
      </c>
      <c r="K29" s="243">
        <v>68</v>
      </c>
      <c r="L29" s="243" t="s">
        <v>154</v>
      </c>
    </row>
    <row r="30" spans="1:12" s="285" customFormat="1" ht="40.5" customHeight="1" x14ac:dyDescent="0.2">
      <c r="A30" s="242" t="s">
        <v>1274</v>
      </c>
      <c r="B30" s="242" t="s">
        <v>1327</v>
      </c>
      <c r="C30" s="243" t="s">
        <v>448</v>
      </c>
      <c r="D30" s="244" t="s">
        <v>1328</v>
      </c>
      <c r="E30" s="248">
        <v>2</v>
      </c>
      <c r="F30" s="243">
        <v>1</v>
      </c>
      <c r="G30" s="249">
        <v>4.5</v>
      </c>
      <c r="H30" s="249">
        <v>3.5</v>
      </c>
      <c r="I30" s="249">
        <v>1.2</v>
      </c>
      <c r="J30" s="243">
        <v>68</v>
      </c>
      <c r="K30" s="243">
        <v>67</v>
      </c>
      <c r="L30" s="243" t="s">
        <v>154</v>
      </c>
    </row>
    <row r="31" spans="1:12" s="285" customFormat="1" ht="40.5" customHeight="1" x14ac:dyDescent="0.2">
      <c r="A31" s="246" t="s">
        <v>1329</v>
      </c>
      <c r="B31" s="242" t="s">
        <v>1330</v>
      </c>
      <c r="C31" s="243" t="s">
        <v>448</v>
      </c>
      <c r="D31" s="244" t="s">
        <v>1331</v>
      </c>
      <c r="E31" s="248">
        <v>2</v>
      </c>
      <c r="F31" s="243">
        <v>1</v>
      </c>
      <c r="G31" s="249">
        <v>1</v>
      </c>
      <c r="H31" s="249">
        <v>0</v>
      </c>
      <c r="I31" s="249">
        <v>1.2</v>
      </c>
      <c r="J31" s="243">
        <v>66</v>
      </c>
      <c r="K31" s="243">
        <v>64</v>
      </c>
      <c r="L31" s="243" t="s">
        <v>154</v>
      </c>
    </row>
    <row r="32" spans="1:12" s="285" customFormat="1" ht="40.5" customHeight="1" x14ac:dyDescent="0.2">
      <c r="A32" s="242" t="s">
        <v>1332</v>
      </c>
      <c r="B32" s="242" t="s">
        <v>1333</v>
      </c>
      <c r="C32" s="243" t="s">
        <v>448</v>
      </c>
      <c r="D32" s="244" t="s">
        <v>1334</v>
      </c>
      <c r="E32" s="248">
        <v>4</v>
      </c>
      <c r="F32" s="243">
        <v>1</v>
      </c>
      <c r="G32" s="249">
        <v>3</v>
      </c>
      <c r="H32" s="249">
        <v>0</v>
      </c>
      <c r="I32" s="249">
        <v>1.2</v>
      </c>
      <c r="J32" s="243">
        <v>56</v>
      </c>
      <c r="K32" s="243">
        <v>55</v>
      </c>
      <c r="L32" s="243" t="s">
        <v>154</v>
      </c>
    </row>
    <row r="33" spans="1:12" s="285" customFormat="1" ht="40.5" customHeight="1" x14ac:dyDescent="0.2">
      <c r="A33" s="242" t="s">
        <v>1335</v>
      </c>
      <c r="B33" s="242" t="s">
        <v>1336</v>
      </c>
      <c r="C33" s="243" t="s">
        <v>448</v>
      </c>
      <c r="D33" s="244" t="s">
        <v>1337</v>
      </c>
      <c r="E33" s="248">
        <v>4</v>
      </c>
      <c r="F33" s="243">
        <v>1</v>
      </c>
      <c r="G33" s="249">
        <v>4</v>
      </c>
      <c r="H33" s="249">
        <v>0</v>
      </c>
      <c r="I33" s="249">
        <v>1.2</v>
      </c>
      <c r="J33" s="243">
        <v>65</v>
      </c>
      <c r="K33" s="243">
        <v>60</v>
      </c>
      <c r="L33" s="243" t="s">
        <v>154</v>
      </c>
    </row>
    <row r="34" spans="1:12" s="285" customFormat="1" ht="40.5" customHeight="1" x14ac:dyDescent="0.2">
      <c r="A34" s="242" t="s">
        <v>1338</v>
      </c>
      <c r="B34" s="242" t="s">
        <v>1324</v>
      </c>
      <c r="C34" s="243" t="s">
        <v>448</v>
      </c>
      <c r="D34" s="244" t="s">
        <v>1225</v>
      </c>
      <c r="E34" s="248">
        <v>4</v>
      </c>
      <c r="F34" s="243">
        <v>1</v>
      </c>
      <c r="G34" s="249">
        <v>3.5</v>
      </c>
      <c r="H34" s="249">
        <v>0</v>
      </c>
      <c r="I34" s="249">
        <v>1.2</v>
      </c>
      <c r="J34" s="243">
        <v>65</v>
      </c>
      <c r="K34" s="243">
        <v>62</v>
      </c>
      <c r="L34" s="243" t="s">
        <v>154</v>
      </c>
    </row>
    <row r="35" spans="1:12" s="285" customFormat="1" ht="40.5" customHeight="1" x14ac:dyDescent="0.2">
      <c r="A35" s="246" t="s">
        <v>1339</v>
      </c>
      <c r="B35" s="245" t="s">
        <v>1340</v>
      </c>
      <c r="C35" s="243" t="s">
        <v>449</v>
      </c>
      <c r="D35" s="244" t="s">
        <v>1328</v>
      </c>
      <c r="E35" s="248">
        <v>2</v>
      </c>
      <c r="F35" s="243">
        <v>1</v>
      </c>
      <c r="G35" s="249">
        <v>0.4</v>
      </c>
      <c r="H35" s="253">
        <v>0</v>
      </c>
      <c r="I35" s="249">
        <v>1.2</v>
      </c>
      <c r="J35" s="243">
        <v>67</v>
      </c>
      <c r="K35" s="243">
        <v>66</v>
      </c>
      <c r="L35" s="243" t="s">
        <v>154</v>
      </c>
    </row>
    <row r="36" spans="1:12" s="285" customFormat="1" ht="40.5" customHeight="1" x14ac:dyDescent="0.2">
      <c r="A36" s="245" t="s">
        <v>1341</v>
      </c>
      <c r="B36" s="245" t="s">
        <v>1342</v>
      </c>
      <c r="C36" s="243" t="s">
        <v>450</v>
      </c>
      <c r="D36" s="244" t="s">
        <v>1343</v>
      </c>
      <c r="E36" s="248">
        <v>2</v>
      </c>
      <c r="F36" s="243">
        <v>1</v>
      </c>
      <c r="G36" s="249">
        <v>3</v>
      </c>
      <c r="H36" s="249">
        <v>0</v>
      </c>
      <c r="I36" s="249">
        <v>1.2</v>
      </c>
      <c r="J36" s="243">
        <v>66</v>
      </c>
      <c r="K36" s="243">
        <v>63</v>
      </c>
      <c r="L36" s="243" t="s">
        <v>154</v>
      </c>
    </row>
    <row r="37" spans="1:12" s="285" customFormat="1" ht="40.5" customHeight="1" x14ac:dyDescent="0.2">
      <c r="A37" s="242" t="s">
        <v>1344</v>
      </c>
      <c r="B37" s="245" t="s">
        <v>1345</v>
      </c>
      <c r="C37" s="243" t="s">
        <v>449</v>
      </c>
      <c r="D37" s="244" t="s">
        <v>1337</v>
      </c>
      <c r="E37" s="248">
        <v>2</v>
      </c>
      <c r="F37" s="243">
        <v>1</v>
      </c>
      <c r="G37" s="249">
        <v>3</v>
      </c>
      <c r="H37" s="249">
        <v>0</v>
      </c>
      <c r="I37" s="249">
        <v>1.2</v>
      </c>
      <c r="J37" s="243">
        <v>67</v>
      </c>
      <c r="K37" s="243">
        <v>62</v>
      </c>
      <c r="L37" s="243" t="s">
        <v>154</v>
      </c>
    </row>
    <row r="38" spans="1:12" s="285" customFormat="1" ht="40.5" customHeight="1" x14ac:dyDescent="0.2">
      <c r="A38" s="245" t="s">
        <v>1308</v>
      </c>
      <c r="B38" s="245" t="s">
        <v>1346</v>
      </c>
      <c r="C38" s="243" t="s">
        <v>1347</v>
      </c>
      <c r="D38" s="244" t="s">
        <v>1226</v>
      </c>
      <c r="E38" s="248">
        <v>4</v>
      </c>
      <c r="F38" s="243">
        <v>1</v>
      </c>
      <c r="G38" s="249">
        <v>7.7</v>
      </c>
      <c r="H38" s="249">
        <v>5.7</v>
      </c>
      <c r="I38" s="249">
        <v>1.2</v>
      </c>
      <c r="J38" s="243">
        <v>72</v>
      </c>
      <c r="K38" s="243">
        <v>71</v>
      </c>
      <c r="L38" s="243" t="s">
        <v>152</v>
      </c>
    </row>
    <row r="39" spans="1:12" s="285" customFormat="1" ht="40.5" customHeight="1" x14ac:dyDescent="0.2">
      <c r="A39" s="245" t="s">
        <v>1277</v>
      </c>
      <c r="B39" s="245" t="s">
        <v>1348</v>
      </c>
      <c r="C39" s="243" t="s">
        <v>1347</v>
      </c>
      <c r="D39" s="244" t="s">
        <v>1226</v>
      </c>
      <c r="E39" s="248">
        <v>4</v>
      </c>
      <c r="F39" s="243">
        <v>1</v>
      </c>
      <c r="G39" s="249">
        <v>4.5</v>
      </c>
      <c r="H39" s="249">
        <v>2</v>
      </c>
      <c r="I39" s="249">
        <v>1.2</v>
      </c>
      <c r="J39" s="243">
        <v>75</v>
      </c>
      <c r="K39" s="243">
        <v>74</v>
      </c>
      <c r="L39" s="243" t="s">
        <v>152</v>
      </c>
    </row>
    <row r="40" spans="1:12" s="285" customFormat="1" ht="40.5" customHeight="1" x14ac:dyDescent="0.2">
      <c r="A40" s="242" t="s">
        <v>1308</v>
      </c>
      <c r="B40" s="245" t="s">
        <v>1349</v>
      </c>
      <c r="C40" s="243" t="s">
        <v>448</v>
      </c>
      <c r="D40" s="244" t="s">
        <v>1227</v>
      </c>
      <c r="E40" s="248">
        <v>4</v>
      </c>
      <c r="F40" s="243">
        <v>1</v>
      </c>
      <c r="G40" s="249">
        <v>2</v>
      </c>
      <c r="H40" s="249">
        <v>0</v>
      </c>
      <c r="I40" s="249">
        <v>1.2</v>
      </c>
      <c r="J40" s="243">
        <v>76</v>
      </c>
      <c r="K40" s="243">
        <v>75</v>
      </c>
      <c r="L40" s="243" t="s">
        <v>152</v>
      </c>
    </row>
    <row r="41" spans="1:12" s="285" customFormat="1" ht="40.5" customHeight="1" x14ac:dyDescent="0.2">
      <c r="A41" s="242" t="s">
        <v>1350</v>
      </c>
      <c r="B41" s="242" t="s">
        <v>1351</v>
      </c>
      <c r="C41" s="243" t="s">
        <v>448</v>
      </c>
      <c r="D41" s="244" t="s">
        <v>1227</v>
      </c>
      <c r="E41" s="248">
        <v>2</v>
      </c>
      <c r="F41" s="243">
        <v>1</v>
      </c>
      <c r="G41" s="249">
        <v>3.6</v>
      </c>
      <c r="H41" s="249">
        <v>0</v>
      </c>
      <c r="I41" s="249">
        <v>1.2</v>
      </c>
      <c r="J41" s="243">
        <v>65</v>
      </c>
      <c r="K41" s="243">
        <v>64</v>
      </c>
      <c r="L41" s="243" t="s">
        <v>154</v>
      </c>
    </row>
    <row r="42" spans="1:12" s="285" customFormat="1" ht="40.5" customHeight="1" x14ac:dyDescent="0.2">
      <c r="A42" s="242" t="s">
        <v>1352</v>
      </c>
      <c r="B42" s="245" t="s">
        <v>1353</v>
      </c>
      <c r="C42" s="243" t="s">
        <v>450</v>
      </c>
      <c r="D42" s="244" t="s">
        <v>1227</v>
      </c>
      <c r="E42" s="248">
        <v>2</v>
      </c>
      <c r="F42" s="243">
        <v>1</v>
      </c>
      <c r="G42" s="249">
        <v>3.5</v>
      </c>
      <c r="H42" s="249">
        <v>0</v>
      </c>
      <c r="I42" s="249">
        <v>1.2</v>
      </c>
      <c r="J42" s="243">
        <v>67</v>
      </c>
      <c r="K42" s="243">
        <v>60</v>
      </c>
      <c r="L42" s="243" t="s">
        <v>154</v>
      </c>
    </row>
    <row r="43" spans="1:12" s="285" customFormat="1" ht="40.5" customHeight="1" x14ac:dyDescent="0.2">
      <c r="A43" s="242" t="s">
        <v>1354</v>
      </c>
      <c r="B43" s="242" t="s">
        <v>1355</v>
      </c>
      <c r="C43" s="243" t="s">
        <v>449</v>
      </c>
      <c r="D43" s="244" t="s">
        <v>1227</v>
      </c>
      <c r="E43" s="248">
        <v>2</v>
      </c>
      <c r="F43" s="243">
        <v>1</v>
      </c>
      <c r="G43" s="249">
        <v>3</v>
      </c>
      <c r="H43" s="249">
        <v>0</v>
      </c>
      <c r="I43" s="249">
        <v>1.2</v>
      </c>
      <c r="J43" s="243">
        <v>70</v>
      </c>
      <c r="K43" s="243">
        <v>70</v>
      </c>
      <c r="L43" s="243" t="s">
        <v>154</v>
      </c>
    </row>
    <row r="44" spans="1:12" s="285" customFormat="1" ht="40.5" customHeight="1" x14ac:dyDescent="0.2">
      <c r="A44" s="242" t="s">
        <v>1354</v>
      </c>
      <c r="B44" s="245" t="s">
        <v>1356</v>
      </c>
      <c r="C44" s="243" t="s">
        <v>448</v>
      </c>
      <c r="D44" s="244" t="s">
        <v>1227</v>
      </c>
      <c r="E44" s="248">
        <v>4</v>
      </c>
      <c r="F44" s="243">
        <v>1</v>
      </c>
      <c r="G44" s="249">
        <v>3.6</v>
      </c>
      <c r="H44" s="249">
        <v>0</v>
      </c>
      <c r="I44" s="249">
        <v>1.2</v>
      </c>
      <c r="J44" s="243">
        <v>71</v>
      </c>
      <c r="K44" s="243">
        <v>65</v>
      </c>
      <c r="L44" s="243" t="s">
        <v>154</v>
      </c>
    </row>
    <row r="45" spans="1:12" s="285" customFormat="1" ht="40.5" customHeight="1" x14ac:dyDescent="0.2">
      <c r="A45" s="242" t="s">
        <v>1354</v>
      </c>
      <c r="B45" s="245" t="s">
        <v>1357</v>
      </c>
      <c r="C45" s="243" t="s">
        <v>448</v>
      </c>
      <c r="D45" s="244" t="s">
        <v>1227</v>
      </c>
      <c r="E45" s="248">
        <v>2</v>
      </c>
      <c r="F45" s="243">
        <v>1</v>
      </c>
      <c r="G45" s="249">
        <v>2.4</v>
      </c>
      <c r="H45" s="249">
        <v>0</v>
      </c>
      <c r="I45" s="249">
        <v>1.2</v>
      </c>
      <c r="J45" s="243">
        <v>67</v>
      </c>
      <c r="K45" s="243">
        <v>63</v>
      </c>
      <c r="L45" s="243" t="s">
        <v>154</v>
      </c>
    </row>
    <row r="46" spans="1:12" s="285" customFormat="1" ht="40.5" customHeight="1" x14ac:dyDescent="0.2">
      <c r="A46" s="242" t="s">
        <v>1358</v>
      </c>
      <c r="B46" s="245" t="s">
        <v>1359</v>
      </c>
      <c r="C46" s="243" t="s">
        <v>452</v>
      </c>
      <c r="D46" s="244" t="s">
        <v>1227</v>
      </c>
      <c r="E46" s="248">
        <v>2</v>
      </c>
      <c r="F46" s="243">
        <v>1</v>
      </c>
      <c r="G46" s="249">
        <v>3.5</v>
      </c>
      <c r="H46" s="249">
        <v>0</v>
      </c>
      <c r="I46" s="249">
        <v>1.2</v>
      </c>
      <c r="J46" s="243">
        <v>68</v>
      </c>
      <c r="K46" s="243">
        <v>60</v>
      </c>
      <c r="L46" s="243" t="s">
        <v>452</v>
      </c>
    </row>
    <row r="47" spans="1:12" s="285" customFormat="1" ht="40.5" customHeight="1" x14ac:dyDescent="0.2">
      <c r="A47" s="245" t="s">
        <v>1360</v>
      </c>
      <c r="B47" s="245" t="s">
        <v>1361</v>
      </c>
      <c r="C47" s="243" t="s">
        <v>452</v>
      </c>
      <c r="D47" s="244" t="s">
        <v>1227</v>
      </c>
      <c r="E47" s="248">
        <v>1</v>
      </c>
      <c r="F47" s="243">
        <v>1</v>
      </c>
      <c r="G47" s="249">
        <v>1.4</v>
      </c>
      <c r="H47" s="249">
        <v>0</v>
      </c>
      <c r="I47" s="249">
        <v>1.2</v>
      </c>
      <c r="J47" s="243">
        <v>69</v>
      </c>
      <c r="K47" s="243">
        <v>61</v>
      </c>
      <c r="L47" s="243" t="s">
        <v>452</v>
      </c>
    </row>
    <row r="48" spans="1:12" s="285" customFormat="1" ht="40.5" customHeight="1" x14ac:dyDescent="0.2">
      <c r="A48" s="245" t="s">
        <v>1277</v>
      </c>
      <c r="B48" s="245" t="s">
        <v>1362</v>
      </c>
      <c r="C48" s="243" t="s">
        <v>448</v>
      </c>
      <c r="D48" s="244" t="s">
        <v>1228</v>
      </c>
      <c r="E48" s="248">
        <v>4</v>
      </c>
      <c r="F48" s="243">
        <v>1</v>
      </c>
      <c r="G48" s="249">
        <v>2.9</v>
      </c>
      <c r="H48" s="249">
        <v>0</v>
      </c>
      <c r="I48" s="249">
        <v>1.3</v>
      </c>
      <c r="J48" s="243">
        <v>73</v>
      </c>
      <c r="K48" s="243">
        <v>73</v>
      </c>
      <c r="L48" s="243" t="s">
        <v>152</v>
      </c>
    </row>
    <row r="49" spans="1:12" s="285" customFormat="1" ht="40.5" customHeight="1" x14ac:dyDescent="0.2">
      <c r="A49" s="245" t="s">
        <v>1283</v>
      </c>
      <c r="B49" s="242" t="s">
        <v>1363</v>
      </c>
      <c r="C49" s="243" t="s">
        <v>448</v>
      </c>
      <c r="D49" s="244" t="s">
        <v>1229</v>
      </c>
      <c r="E49" s="248">
        <v>2</v>
      </c>
      <c r="F49" s="243">
        <v>1</v>
      </c>
      <c r="G49" s="249">
        <v>1.4</v>
      </c>
      <c r="H49" s="249">
        <v>0</v>
      </c>
      <c r="I49" s="249">
        <v>1.3</v>
      </c>
      <c r="J49" s="243">
        <v>68</v>
      </c>
      <c r="K49" s="243">
        <v>68</v>
      </c>
      <c r="L49" s="243" t="s">
        <v>154</v>
      </c>
    </row>
    <row r="50" spans="1:12" s="285" customFormat="1" ht="40.5" customHeight="1" x14ac:dyDescent="0.2">
      <c r="A50" s="242" t="s">
        <v>1308</v>
      </c>
      <c r="B50" s="242" t="s">
        <v>1364</v>
      </c>
      <c r="C50" s="243" t="s">
        <v>1347</v>
      </c>
      <c r="D50" s="244" t="s">
        <v>1365</v>
      </c>
      <c r="E50" s="248">
        <v>4</v>
      </c>
      <c r="F50" s="243">
        <v>1</v>
      </c>
      <c r="G50" s="254">
        <v>3.6</v>
      </c>
      <c r="H50" s="254">
        <v>0</v>
      </c>
      <c r="I50" s="249">
        <v>1.5</v>
      </c>
      <c r="J50" s="243">
        <v>74</v>
      </c>
      <c r="K50" s="243">
        <v>72</v>
      </c>
      <c r="L50" s="243" t="s">
        <v>152</v>
      </c>
    </row>
    <row r="51" spans="1:12" s="285" customFormat="1" ht="40.5" customHeight="1" x14ac:dyDescent="0.2">
      <c r="A51" s="634" t="s">
        <v>1366</v>
      </c>
      <c r="B51" s="242" t="s">
        <v>1367</v>
      </c>
      <c r="C51" s="243" t="s">
        <v>1347</v>
      </c>
      <c r="D51" s="244" t="s">
        <v>1368</v>
      </c>
      <c r="E51" s="248">
        <v>2</v>
      </c>
      <c r="F51" s="243">
        <v>1</v>
      </c>
      <c r="G51" s="254">
        <v>4</v>
      </c>
      <c r="H51" s="254">
        <v>0</v>
      </c>
      <c r="I51" s="249">
        <v>1.5</v>
      </c>
      <c r="J51" s="243">
        <v>64</v>
      </c>
      <c r="K51" s="243">
        <v>60</v>
      </c>
      <c r="L51" s="243" t="s">
        <v>154</v>
      </c>
    </row>
    <row r="52" spans="1:12" s="285" customFormat="1" ht="40.5" customHeight="1" x14ac:dyDescent="0.2">
      <c r="A52" s="245" t="s">
        <v>1369</v>
      </c>
      <c r="B52" s="242" t="s">
        <v>1370</v>
      </c>
      <c r="C52" s="243" t="s">
        <v>1347</v>
      </c>
      <c r="D52" s="244" t="s">
        <v>1371</v>
      </c>
      <c r="E52" s="251">
        <v>2</v>
      </c>
      <c r="F52" s="252">
        <v>1</v>
      </c>
      <c r="G52" s="254">
        <v>1.4</v>
      </c>
      <c r="H52" s="254">
        <v>1</v>
      </c>
      <c r="I52" s="249">
        <v>1.5</v>
      </c>
      <c r="J52" s="243">
        <v>67</v>
      </c>
      <c r="K52" s="243">
        <v>62</v>
      </c>
      <c r="L52" s="243" t="s">
        <v>154</v>
      </c>
    </row>
    <row r="53" spans="1:12" s="285" customFormat="1" ht="42.75" customHeight="1" x14ac:dyDescent="0.2">
      <c r="A53" s="245" t="s">
        <v>1372</v>
      </c>
      <c r="B53" s="242" t="s">
        <v>1373</v>
      </c>
      <c r="C53" s="243" t="s">
        <v>1347</v>
      </c>
      <c r="D53" s="244" t="s">
        <v>1374</v>
      </c>
      <c r="E53" s="251">
        <v>2</v>
      </c>
      <c r="F53" s="252">
        <v>1</v>
      </c>
      <c r="G53" s="254">
        <v>3.6</v>
      </c>
      <c r="H53" s="254">
        <v>0</v>
      </c>
      <c r="I53" s="249">
        <v>1.5</v>
      </c>
      <c r="J53" s="243">
        <v>63</v>
      </c>
      <c r="K53" s="243">
        <v>58</v>
      </c>
      <c r="L53" s="243" t="s">
        <v>154</v>
      </c>
    </row>
    <row r="54" spans="1:12" s="285" customFormat="1" ht="47.25" customHeight="1" x14ac:dyDescent="0.2">
      <c r="A54" s="245" t="s">
        <v>1369</v>
      </c>
      <c r="B54" s="245" t="s">
        <v>1375</v>
      </c>
      <c r="C54" s="243" t="s">
        <v>1347</v>
      </c>
      <c r="D54" s="244" t="s">
        <v>1376</v>
      </c>
      <c r="E54" s="251">
        <v>2</v>
      </c>
      <c r="F54" s="243">
        <v>1</v>
      </c>
      <c r="G54" s="254">
        <v>0.8</v>
      </c>
      <c r="H54" s="254">
        <v>0.2</v>
      </c>
      <c r="I54" s="249">
        <v>1.5</v>
      </c>
      <c r="J54" s="243">
        <v>67</v>
      </c>
      <c r="K54" s="243">
        <v>61</v>
      </c>
      <c r="L54" s="243" t="s">
        <v>154</v>
      </c>
    </row>
    <row r="55" spans="1:12" s="285" customFormat="1" ht="45" customHeight="1" x14ac:dyDescent="0.2">
      <c r="A55" s="245" t="s">
        <v>1288</v>
      </c>
      <c r="B55" s="242" t="s">
        <v>1377</v>
      </c>
      <c r="C55" s="243" t="s">
        <v>1378</v>
      </c>
      <c r="D55" s="244" t="s">
        <v>1379</v>
      </c>
      <c r="E55" s="248">
        <v>2</v>
      </c>
      <c r="F55" s="243">
        <v>1</v>
      </c>
      <c r="G55" s="254">
        <v>2.1</v>
      </c>
      <c r="H55" s="254">
        <v>0</v>
      </c>
      <c r="I55" s="249">
        <v>1.5</v>
      </c>
      <c r="J55" s="243">
        <v>64</v>
      </c>
      <c r="K55" s="243">
        <v>56</v>
      </c>
      <c r="L55" s="243" t="s">
        <v>154</v>
      </c>
    </row>
    <row r="56" spans="1:12" s="285" customFormat="1" ht="45.75" customHeight="1" x14ac:dyDescent="0.2">
      <c r="A56" s="245" t="s">
        <v>1288</v>
      </c>
      <c r="B56" s="245" t="s">
        <v>1380</v>
      </c>
      <c r="C56" s="243" t="s">
        <v>1347</v>
      </c>
      <c r="D56" s="244" t="s">
        <v>1381</v>
      </c>
      <c r="E56" s="248">
        <v>4</v>
      </c>
      <c r="F56" s="243">
        <v>1</v>
      </c>
      <c r="G56" s="254">
        <v>4</v>
      </c>
      <c r="H56" s="254">
        <v>0</v>
      </c>
      <c r="I56" s="249">
        <v>1.5</v>
      </c>
      <c r="J56" s="243">
        <v>70</v>
      </c>
      <c r="K56" s="243">
        <v>66</v>
      </c>
      <c r="L56" s="243" t="s">
        <v>154</v>
      </c>
    </row>
    <row r="57" spans="1:12" s="285" customFormat="1" ht="46.5" customHeight="1" x14ac:dyDescent="0.2">
      <c r="A57" s="245" t="s">
        <v>1382</v>
      </c>
      <c r="B57" s="245" t="s">
        <v>1383</v>
      </c>
      <c r="C57" s="243" t="s">
        <v>448</v>
      </c>
      <c r="D57" s="244" t="s">
        <v>1228</v>
      </c>
      <c r="E57" s="248">
        <v>4</v>
      </c>
      <c r="F57" s="243">
        <v>1</v>
      </c>
      <c r="G57" s="249">
        <v>1.9</v>
      </c>
      <c r="H57" s="249">
        <v>0</v>
      </c>
      <c r="I57" s="255">
        <v>1.2</v>
      </c>
      <c r="J57" s="256">
        <v>69.436114514690516</v>
      </c>
      <c r="K57" s="256">
        <v>63.92395803620871</v>
      </c>
      <c r="L57" s="243" t="s">
        <v>154</v>
      </c>
    </row>
    <row r="58" spans="1:12" s="285" customFormat="1" ht="40.5" customHeight="1" x14ac:dyDescent="0.2">
      <c r="A58" s="257" t="s">
        <v>1384</v>
      </c>
      <c r="B58" s="258" t="s">
        <v>1385</v>
      </c>
      <c r="C58" s="259" t="s">
        <v>448</v>
      </c>
      <c r="D58" s="260" t="s">
        <v>1234</v>
      </c>
      <c r="E58" s="261">
        <v>4</v>
      </c>
      <c r="F58" s="259">
        <v>1</v>
      </c>
      <c r="G58" s="255">
        <v>5.9</v>
      </c>
      <c r="H58" s="255">
        <v>0</v>
      </c>
      <c r="I58" s="255">
        <v>1.2</v>
      </c>
      <c r="J58" s="256">
        <v>68.656128883785684</v>
      </c>
      <c r="K58" s="256">
        <v>65.055286000237388</v>
      </c>
      <c r="L58" s="243" t="s">
        <v>154</v>
      </c>
    </row>
    <row r="59" spans="1:12" s="285" customFormat="1" ht="40.5" customHeight="1" x14ac:dyDescent="0.2">
      <c r="A59" s="257" t="s">
        <v>1386</v>
      </c>
      <c r="B59" s="258" t="s">
        <v>1387</v>
      </c>
      <c r="C59" s="259" t="s">
        <v>448</v>
      </c>
      <c r="D59" s="260" t="s">
        <v>1222</v>
      </c>
      <c r="E59" s="262" t="s">
        <v>1606</v>
      </c>
      <c r="F59" s="259">
        <v>1</v>
      </c>
      <c r="G59" s="255">
        <v>7.5</v>
      </c>
      <c r="H59" s="255">
        <v>0</v>
      </c>
      <c r="I59" s="255">
        <v>1.2</v>
      </c>
      <c r="J59" s="256">
        <v>66.971520247751684</v>
      </c>
      <c r="K59" s="256">
        <v>66.756712843339713</v>
      </c>
      <c r="L59" s="243" t="s">
        <v>154</v>
      </c>
    </row>
    <row r="60" spans="1:12" s="285" customFormat="1" ht="40.5" customHeight="1" x14ac:dyDescent="0.2">
      <c r="A60" s="257" t="s">
        <v>1386</v>
      </c>
      <c r="B60" s="258" t="s">
        <v>1388</v>
      </c>
      <c r="C60" s="259" t="s">
        <v>448</v>
      </c>
      <c r="D60" s="260" t="s">
        <v>1228</v>
      </c>
      <c r="E60" s="262" t="s">
        <v>1607</v>
      </c>
      <c r="F60" s="259">
        <v>1</v>
      </c>
      <c r="G60" s="255">
        <v>22.8</v>
      </c>
      <c r="H60" s="255">
        <v>0</v>
      </c>
      <c r="I60" s="255">
        <v>1.2</v>
      </c>
      <c r="J60" s="256">
        <v>59.14873077417397</v>
      </c>
      <c r="K60" s="256">
        <v>56.461639984394175</v>
      </c>
      <c r="L60" s="243" t="s">
        <v>154</v>
      </c>
    </row>
    <row r="61" spans="1:12" s="285" customFormat="1" ht="40.5" customHeight="1" x14ac:dyDescent="0.2">
      <c r="A61" s="257" t="s">
        <v>1389</v>
      </c>
      <c r="B61" s="258" t="s">
        <v>1390</v>
      </c>
      <c r="C61" s="259" t="s">
        <v>448</v>
      </c>
      <c r="D61" s="260" t="s">
        <v>1222</v>
      </c>
      <c r="E61" s="262">
        <v>4</v>
      </c>
      <c r="F61" s="263">
        <v>1</v>
      </c>
      <c r="G61" s="255">
        <v>4.3</v>
      </c>
      <c r="H61" s="255">
        <v>0</v>
      </c>
      <c r="I61" s="255">
        <v>1.2</v>
      </c>
      <c r="J61" s="256">
        <v>67.200399280494523</v>
      </c>
      <c r="K61" s="256">
        <v>65.325515476499575</v>
      </c>
      <c r="L61" s="243" t="s">
        <v>154</v>
      </c>
    </row>
    <row r="62" spans="1:12" s="285" customFormat="1" ht="40.5" customHeight="1" x14ac:dyDescent="0.2">
      <c r="A62" s="257" t="s">
        <v>1391</v>
      </c>
      <c r="B62" s="258" t="s">
        <v>1392</v>
      </c>
      <c r="C62" s="259" t="s">
        <v>448</v>
      </c>
      <c r="D62" s="260" t="s">
        <v>1222</v>
      </c>
      <c r="E62" s="262">
        <v>4</v>
      </c>
      <c r="F62" s="263">
        <v>1</v>
      </c>
      <c r="G62" s="255">
        <v>7.1</v>
      </c>
      <c r="H62" s="255">
        <v>0</v>
      </c>
      <c r="I62" s="255">
        <v>1.2</v>
      </c>
      <c r="J62" s="256">
        <v>67.386130878573439</v>
      </c>
      <c r="K62" s="256">
        <v>62.033281147020581</v>
      </c>
      <c r="L62" s="243" t="s">
        <v>154</v>
      </c>
    </row>
    <row r="63" spans="1:12" s="285" customFormat="1" ht="40.5" customHeight="1" x14ac:dyDescent="0.2">
      <c r="A63" s="257" t="s">
        <v>1393</v>
      </c>
      <c r="B63" s="258" t="s">
        <v>1394</v>
      </c>
      <c r="C63" s="259" t="s">
        <v>448</v>
      </c>
      <c r="D63" s="260" t="s">
        <v>1395</v>
      </c>
      <c r="E63" s="261">
        <v>6</v>
      </c>
      <c r="F63" s="259">
        <v>1</v>
      </c>
      <c r="G63" s="255">
        <v>5.0999999999999996</v>
      </c>
      <c r="H63" s="255">
        <v>0</v>
      </c>
      <c r="I63" s="255">
        <v>1.2</v>
      </c>
      <c r="J63" s="256">
        <v>65.303545083760596</v>
      </c>
      <c r="K63" s="256">
        <v>61.046128898620395</v>
      </c>
      <c r="L63" s="243" t="s">
        <v>154</v>
      </c>
    </row>
    <row r="64" spans="1:12" s="285" customFormat="1" ht="40.5" customHeight="1" x14ac:dyDescent="0.2">
      <c r="A64" s="257" t="s">
        <v>1393</v>
      </c>
      <c r="B64" s="258" t="s">
        <v>1396</v>
      </c>
      <c r="C64" s="259" t="s">
        <v>448</v>
      </c>
      <c r="D64" s="260" t="s">
        <v>1397</v>
      </c>
      <c r="E64" s="261">
        <v>5</v>
      </c>
      <c r="F64" s="259">
        <v>1</v>
      </c>
      <c r="G64" s="255">
        <v>35.200000000000003</v>
      </c>
      <c r="H64" s="255">
        <v>0</v>
      </c>
      <c r="I64" s="255">
        <v>1.2</v>
      </c>
      <c r="J64" s="256">
        <v>56.405306269097458</v>
      </c>
      <c r="K64" s="256">
        <v>51.895554145781482</v>
      </c>
      <c r="L64" s="243" t="s">
        <v>154</v>
      </c>
    </row>
    <row r="65" spans="1:12" s="285" customFormat="1" ht="40.5" customHeight="1" x14ac:dyDescent="0.2">
      <c r="A65" s="257" t="s">
        <v>1398</v>
      </c>
      <c r="B65" s="258" t="s">
        <v>1399</v>
      </c>
      <c r="C65" s="259" t="s">
        <v>450</v>
      </c>
      <c r="D65" s="260" t="s">
        <v>1400</v>
      </c>
      <c r="E65" s="261">
        <v>2</v>
      </c>
      <c r="F65" s="259">
        <v>0</v>
      </c>
      <c r="G65" s="255">
        <v>0.5</v>
      </c>
      <c r="H65" s="255">
        <v>0.5</v>
      </c>
      <c r="I65" s="255">
        <v>2</v>
      </c>
      <c r="J65" s="259">
        <v>64</v>
      </c>
      <c r="K65" s="259">
        <v>60</v>
      </c>
      <c r="L65" s="259" t="s">
        <v>154</v>
      </c>
    </row>
    <row r="66" spans="1:12" s="285" customFormat="1" ht="40.5" customHeight="1" x14ac:dyDescent="0.2">
      <c r="A66" s="257" t="s">
        <v>1401</v>
      </c>
      <c r="B66" s="258" t="s">
        <v>993</v>
      </c>
      <c r="C66" s="259" t="s">
        <v>448</v>
      </c>
      <c r="D66" s="260" t="s">
        <v>1402</v>
      </c>
      <c r="E66" s="261">
        <v>2</v>
      </c>
      <c r="F66" s="259">
        <v>1</v>
      </c>
      <c r="G66" s="255">
        <v>0.6</v>
      </c>
      <c r="H66" s="255">
        <v>0</v>
      </c>
      <c r="I66" s="255">
        <v>1.2</v>
      </c>
      <c r="J66" s="259">
        <v>68</v>
      </c>
      <c r="K66" s="259">
        <v>62</v>
      </c>
      <c r="L66" s="243" t="s">
        <v>154</v>
      </c>
    </row>
    <row r="67" spans="1:12" s="285" customFormat="1" ht="40.5" customHeight="1" x14ac:dyDescent="0.2">
      <c r="A67" s="257" t="s">
        <v>1403</v>
      </c>
      <c r="B67" s="258" t="s">
        <v>994</v>
      </c>
      <c r="C67" s="259" t="s">
        <v>450</v>
      </c>
      <c r="D67" s="260" t="s">
        <v>1402</v>
      </c>
      <c r="E67" s="261">
        <v>2</v>
      </c>
      <c r="F67" s="259">
        <v>1</v>
      </c>
      <c r="G67" s="255">
        <v>1.2</v>
      </c>
      <c r="H67" s="255">
        <v>0</v>
      </c>
      <c r="I67" s="255">
        <v>1.2</v>
      </c>
      <c r="J67" s="259">
        <v>66</v>
      </c>
      <c r="K67" s="259">
        <v>58</v>
      </c>
      <c r="L67" s="243" t="s">
        <v>154</v>
      </c>
    </row>
    <row r="68" spans="1:12" s="285" customFormat="1" ht="40.5" customHeight="1" x14ac:dyDescent="0.2">
      <c r="A68" s="257" t="s">
        <v>1404</v>
      </c>
      <c r="B68" s="258" t="s">
        <v>996</v>
      </c>
      <c r="C68" s="259" t="s">
        <v>448</v>
      </c>
      <c r="D68" s="260" t="s">
        <v>1402</v>
      </c>
      <c r="E68" s="261">
        <v>2</v>
      </c>
      <c r="F68" s="259">
        <v>1</v>
      </c>
      <c r="G68" s="255">
        <v>3</v>
      </c>
      <c r="H68" s="255">
        <v>0</v>
      </c>
      <c r="I68" s="255">
        <v>1.2</v>
      </c>
      <c r="J68" s="259">
        <v>70</v>
      </c>
      <c r="K68" s="259">
        <v>65</v>
      </c>
      <c r="L68" s="243" t="s">
        <v>154</v>
      </c>
    </row>
    <row r="69" spans="1:12" s="285" customFormat="1" ht="40.5" customHeight="1" x14ac:dyDescent="0.2">
      <c r="A69" s="257" t="s">
        <v>1405</v>
      </c>
      <c r="B69" s="258" t="s">
        <v>997</v>
      </c>
      <c r="C69" s="259" t="s">
        <v>448</v>
      </c>
      <c r="D69" s="260" t="s">
        <v>1402</v>
      </c>
      <c r="E69" s="261">
        <v>2</v>
      </c>
      <c r="F69" s="259">
        <v>1</v>
      </c>
      <c r="G69" s="255">
        <v>1.6</v>
      </c>
      <c r="H69" s="255">
        <v>0</v>
      </c>
      <c r="I69" s="255">
        <v>1.2</v>
      </c>
      <c r="J69" s="259">
        <v>68</v>
      </c>
      <c r="K69" s="259">
        <v>63</v>
      </c>
      <c r="L69" s="243" t="s">
        <v>154</v>
      </c>
    </row>
    <row r="70" spans="1:12" ht="69" customHeight="1" x14ac:dyDescent="0.25">
      <c r="A70" s="606" t="s">
        <v>1584</v>
      </c>
      <c r="B70" s="606"/>
      <c r="C70" s="606"/>
      <c r="D70" s="606"/>
      <c r="E70" s="606"/>
      <c r="F70" s="606"/>
      <c r="G70" s="606"/>
      <c r="H70" s="606"/>
      <c r="I70" s="606"/>
      <c r="J70" s="606"/>
      <c r="K70" s="606"/>
      <c r="L70" s="606"/>
    </row>
    <row r="71" spans="1:12" ht="40.5" customHeight="1" x14ac:dyDescent="0.25">
      <c r="A71" s="607" t="s">
        <v>454</v>
      </c>
      <c r="B71" s="607"/>
      <c r="C71" s="607"/>
      <c r="D71" s="607"/>
      <c r="E71" s="607"/>
      <c r="F71" s="607"/>
      <c r="G71" s="607"/>
      <c r="H71" s="607"/>
      <c r="I71" s="607"/>
      <c r="J71" s="607"/>
      <c r="K71" s="607"/>
      <c r="L71" s="607"/>
    </row>
  </sheetData>
  <autoFilter ref="A4:L71" xr:uid="{00000000-0009-0000-0000-000013000000}"/>
  <mergeCells count="17">
    <mergeCell ref="A70:L70"/>
    <mergeCell ref="A71:L71"/>
    <mergeCell ref="F2:F4"/>
    <mergeCell ref="G2:I2"/>
    <mergeCell ref="J2:K2"/>
    <mergeCell ref="L2:L4"/>
    <mergeCell ref="G3:G4"/>
    <mergeCell ref="H3:H4"/>
    <mergeCell ref="I3:I4"/>
    <mergeCell ref="J3:J4"/>
    <mergeCell ref="K3:K4"/>
    <mergeCell ref="E2:E4"/>
    <mergeCell ref="A1:D1"/>
    <mergeCell ref="A2:A4"/>
    <mergeCell ref="B2:B4"/>
    <mergeCell ref="C2:C4"/>
    <mergeCell ref="D2:D4"/>
  </mergeCells>
  <phoneticPr fontId="5"/>
  <pageMargins left="0.47244094488188981" right="0.16" top="0.33" bottom="0.15" header="0.55000000000000004" footer="0.27"/>
  <pageSetup paperSize="9" scale="6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K87"/>
  <sheetViews>
    <sheetView zoomScale="80" zoomScaleNormal="80" workbookViewId="0">
      <pane ySplit="4" topLeftCell="A5" activePane="bottomLeft" state="frozen"/>
      <selection activeCell="F14" sqref="F14"/>
      <selection pane="bottomLeft" activeCell="F19" sqref="F19"/>
    </sheetView>
  </sheetViews>
  <sheetFormatPr defaultColWidth="9" defaultRowHeight="15" x14ac:dyDescent="0.25"/>
  <cols>
    <col min="1" max="1" width="27.6640625" style="265" customWidth="1"/>
    <col min="2" max="2" width="37.88671875" style="213" customWidth="1"/>
    <col min="3" max="3" width="5.77734375" style="213" bestFit="1" customWidth="1"/>
    <col min="4" max="4" width="28.33203125" style="213" customWidth="1"/>
    <col min="5" max="5" width="5" style="213" customWidth="1"/>
    <col min="6" max="6" width="5.77734375" style="213" bestFit="1" customWidth="1"/>
    <col min="7" max="7" width="8" style="213" bestFit="1" customWidth="1"/>
    <col min="8" max="8" width="9.88671875" style="213" bestFit="1" customWidth="1"/>
    <col min="9" max="10" width="8.88671875" style="213" customWidth="1"/>
    <col min="11" max="11" width="7.21875" style="213" customWidth="1"/>
    <col min="12" max="16384" width="9" style="213"/>
  </cols>
  <sheetData>
    <row r="1" spans="1:11" s="212" customFormat="1" ht="36.75" customHeight="1" x14ac:dyDescent="0.25">
      <c r="A1" s="209" t="s">
        <v>1251</v>
      </c>
      <c r="B1" s="210"/>
      <c r="C1" s="211"/>
      <c r="D1" s="210"/>
      <c r="E1" s="211"/>
      <c r="F1" s="211"/>
      <c r="G1" s="211"/>
      <c r="H1" s="211"/>
      <c r="I1" s="211"/>
      <c r="J1" s="211"/>
      <c r="K1" s="211"/>
    </row>
    <row r="2" spans="1:11" ht="65.25" customHeight="1" x14ac:dyDescent="0.25">
      <c r="A2" s="626" t="s">
        <v>434</v>
      </c>
      <c r="B2" s="628" t="s">
        <v>455</v>
      </c>
      <c r="C2" s="623" t="s">
        <v>456</v>
      </c>
      <c r="D2" s="628" t="s">
        <v>437</v>
      </c>
      <c r="E2" s="626" t="s">
        <v>457</v>
      </c>
      <c r="F2" s="623" t="s">
        <v>458</v>
      </c>
      <c r="G2" s="619" t="s">
        <v>459</v>
      </c>
      <c r="H2" s="620"/>
      <c r="I2" s="621" t="s">
        <v>460</v>
      </c>
      <c r="J2" s="622"/>
      <c r="K2" s="623" t="s">
        <v>442</v>
      </c>
    </row>
    <row r="3" spans="1:11" ht="42" customHeight="1" x14ac:dyDescent="0.25">
      <c r="A3" s="631"/>
      <c r="B3" s="633"/>
      <c r="C3" s="624"/>
      <c r="D3" s="633"/>
      <c r="E3" s="631"/>
      <c r="F3" s="624"/>
      <c r="G3" s="626" t="s">
        <v>461</v>
      </c>
      <c r="H3" s="626" t="s">
        <v>462</v>
      </c>
      <c r="I3" s="628" t="s">
        <v>446</v>
      </c>
      <c r="J3" s="629" t="s">
        <v>447</v>
      </c>
      <c r="K3" s="624"/>
    </row>
    <row r="4" spans="1:11" ht="42" customHeight="1" x14ac:dyDescent="0.25">
      <c r="A4" s="632"/>
      <c r="B4" s="627"/>
      <c r="C4" s="625"/>
      <c r="D4" s="627"/>
      <c r="E4" s="632"/>
      <c r="F4" s="625"/>
      <c r="G4" s="627"/>
      <c r="H4" s="627"/>
      <c r="I4" s="627"/>
      <c r="J4" s="630"/>
      <c r="K4" s="625"/>
    </row>
    <row r="5" spans="1:11" ht="34.5" customHeight="1" x14ac:dyDescent="0.25">
      <c r="A5" s="279" t="s">
        <v>1583</v>
      </c>
      <c r="B5" s="177" t="s">
        <v>1409</v>
      </c>
      <c r="C5" s="166">
        <v>1</v>
      </c>
      <c r="D5" s="216" t="s">
        <v>1237</v>
      </c>
      <c r="E5" s="166">
        <v>2</v>
      </c>
      <c r="F5" s="166">
        <v>1</v>
      </c>
      <c r="G5" s="171">
        <v>1</v>
      </c>
      <c r="H5" s="170">
        <v>0.5</v>
      </c>
      <c r="I5" s="166">
        <v>43</v>
      </c>
      <c r="J5" s="166">
        <v>31</v>
      </c>
      <c r="K5" s="166" t="s">
        <v>1407</v>
      </c>
    </row>
    <row r="6" spans="1:11" ht="34.5" customHeight="1" x14ac:dyDescent="0.25">
      <c r="A6" s="279" t="s">
        <v>1583</v>
      </c>
      <c r="B6" s="177" t="s">
        <v>1410</v>
      </c>
      <c r="C6" s="166">
        <v>1</v>
      </c>
      <c r="D6" s="216" t="s">
        <v>1237</v>
      </c>
      <c r="E6" s="166">
        <v>2</v>
      </c>
      <c r="F6" s="166">
        <v>1</v>
      </c>
      <c r="G6" s="171">
        <v>1</v>
      </c>
      <c r="H6" s="170">
        <v>0.5</v>
      </c>
      <c r="I6" s="166">
        <v>44</v>
      </c>
      <c r="J6" s="166">
        <v>35</v>
      </c>
      <c r="K6" s="166" t="s">
        <v>1407</v>
      </c>
    </row>
    <row r="7" spans="1:11" ht="34.5" customHeight="1" x14ac:dyDescent="0.25">
      <c r="A7" s="279" t="s">
        <v>1411</v>
      </c>
      <c r="B7" s="177" t="s">
        <v>1412</v>
      </c>
      <c r="C7" s="166">
        <v>1</v>
      </c>
      <c r="D7" s="216" t="s">
        <v>1238</v>
      </c>
      <c r="E7" s="166">
        <v>2</v>
      </c>
      <c r="F7" s="166">
        <v>1</v>
      </c>
      <c r="G7" s="171">
        <v>1</v>
      </c>
      <c r="H7" s="170">
        <v>0.5</v>
      </c>
      <c r="I7" s="166">
        <v>40</v>
      </c>
      <c r="J7" s="166">
        <v>32</v>
      </c>
      <c r="K7" s="166" t="s">
        <v>1407</v>
      </c>
    </row>
    <row r="8" spans="1:11" ht="34.5" customHeight="1" x14ac:dyDescent="0.25">
      <c r="A8" s="279" t="s">
        <v>1413</v>
      </c>
      <c r="B8" s="177" t="s">
        <v>1412</v>
      </c>
      <c r="C8" s="166">
        <v>1</v>
      </c>
      <c r="D8" s="216" t="s">
        <v>1239</v>
      </c>
      <c r="E8" s="166">
        <v>2</v>
      </c>
      <c r="F8" s="166">
        <v>1</v>
      </c>
      <c r="G8" s="171">
        <v>1</v>
      </c>
      <c r="H8" s="170">
        <v>0.5</v>
      </c>
      <c r="I8" s="166">
        <v>46</v>
      </c>
      <c r="J8" s="166">
        <v>32</v>
      </c>
      <c r="K8" s="166" t="s">
        <v>1407</v>
      </c>
    </row>
    <row r="9" spans="1:11" ht="34.5" customHeight="1" x14ac:dyDescent="0.25">
      <c r="A9" s="279" t="s">
        <v>278</v>
      </c>
      <c r="B9" s="177" t="s">
        <v>1414</v>
      </c>
      <c r="C9" s="166">
        <v>2</v>
      </c>
      <c r="D9" s="216" t="s">
        <v>1240</v>
      </c>
      <c r="E9" s="166">
        <v>5</v>
      </c>
      <c r="F9" s="166">
        <v>1</v>
      </c>
      <c r="G9" s="171">
        <v>8.4</v>
      </c>
      <c r="H9" s="170">
        <v>0</v>
      </c>
      <c r="I9" s="166">
        <v>44</v>
      </c>
      <c r="J9" s="166">
        <v>40</v>
      </c>
      <c r="K9" s="166" t="s">
        <v>1407</v>
      </c>
    </row>
    <row r="10" spans="1:11" ht="34.5" customHeight="1" x14ac:dyDescent="0.25">
      <c r="A10" s="279" t="s">
        <v>282</v>
      </c>
      <c r="B10" s="177" t="s">
        <v>1415</v>
      </c>
      <c r="C10" s="166">
        <v>2</v>
      </c>
      <c r="D10" s="216" t="s">
        <v>1241</v>
      </c>
      <c r="E10" s="166">
        <v>4</v>
      </c>
      <c r="F10" s="166">
        <v>1</v>
      </c>
      <c r="G10" s="171">
        <v>4.0999999999999996</v>
      </c>
      <c r="H10" s="170">
        <v>0</v>
      </c>
      <c r="I10" s="166">
        <v>51</v>
      </c>
      <c r="J10" s="166">
        <v>54</v>
      </c>
      <c r="K10" s="166" t="s">
        <v>1407</v>
      </c>
    </row>
    <row r="11" spans="1:11" ht="34.5" customHeight="1" x14ac:dyDescent="0.25">
      <c r="A11" s="279" t="s">
        <v>1242</v>
      </c>
      <c r="B11" s="177" t="s">
        <v>1416</v>
      </c>
      <c r="C11" s="166">
        <v>1</v>
      </c>
      <c r="D11" s="216" t="s">
        <v>1241</v>
      </c>
      <c r="E11" s="166">
        <v>8</v>
      </c>
      <c r="F11" s="166">
        <v>4</v>
      </c>
      <c r="G11" s="171">
        <v>14.1</v>
      </c>
      <c r="H11" s="170">
        <v>0</v>
      </c>
      <c r="I11" s="166">
        <v>42</v>
      </c>
      <c r="J11" s="166">
        <v>40</v>
      </c>
      <c r="K11" s="166" t="s">
        <v>1407</v>
      </c>
    </row>
    <row r="12" spans="1:11" ht="34.5" customHeight="1" x14ac:dyDescent="0.25">
      <c r="A12" s="279" t="s">
        <v>288</v>
      </c>
      <c r="B12" s="177" t="s">
        <v>1412</v>
      </c>
      <c r="C12" s="166">
        <v>1</v>
      </c>
      <c r="D12" s="216" t="s">
        <v>1240</v>
      </c>
      <c r="E12" s="166">
        <v>4</v>
      </c>
      <c r="F12" s="166">
        <v>1</v>
      </c>
      <c r="G12" s="171">
        <v>6.6</v>
      </c>
      <c r="H12" s="170">
        <v>0</v>
      </c>
      <c r="I12" s="166">
        <v>51</v>
      </c>
      <c r="J12" s="166">
        <v>48</v>
      </c>
      <c r="K12" s="166" t="s">
        <v>1407</v>
      </c>
    </row>
    <row r="13" spans="1:11" ht="34.5" customHeight="1" x14ac:dyDescent="0.25">
      <c r="A13" s="279" t="s">
        <v>290</v>
      </c>
      <c r="B13" s="177" t="s">
        <v>1417</v>
      </c>
      <c r="C13" s="166">
        <v>2</v>
      </c>
      <c r="D13" s="216" t="s">
        <v>1240</v>
      </c>
      <c r="E13" s="166">
        <v>2</v>
      </c>
      <c r="F13" s="166">
        <v>1</v>
      </c>
      <c r="G13" s="171">
        <v>5.5</v>
      </c>
      <c r="H13" s="170">
        <v>0</v>
      </c>
      <c r="I13" s="166">
        <v>41</v>
      </c>
      <c r="J13" s="166">
        <v>35</v>
      </c>
      <c r="K13" s="166" t="s">
        <v>1407</v>
      </c>
    </row>
    <row r="14" spans="1:11" ht="34.5" customHeight="1" x14ac:dyDescent="0.25">
      <c r="A14" s="279" t="s">
        <v>292</v>
      </c>
      <c r="B14" s="177" t="s">
        <v>1418</v>
      </c>
      <c r="C14" s="166">
        <v>1</v>
      </c>
      <c r="D14" s="216" t="s">
        <v>1240</v>
      </c>
      <c r="E14" s="166">
        <v>4</v>
      </c>
      <c r="F14" s="166">
        <v>1</v>
      </c>
      <c r="G14" s="171">
        <v>4</v>
      </c>
      <c r="H14" s="170">
        <v>0</v>
      </c>
      <c r="I14" s="166">
        <v>46</v>
      </c>
      <c r="J14" s="166">
        <v>44</v>
      </c>
      <c r="K14" s="166" t="s">
        <v>1407</v>
      </c>
    </row>
    <row r="15" spans="1:11" ht="34.5" customHeight="1" x14ac:dyDescent="0.25">
      <c r="A15" s="279" t="s">
        <v>1243</v>
      </c>
      <c r="B15" s="177" t="s">
        <v>1419</v>
      </c>
      <c r="C15" s="166">
        <v>1</v>
      </c>
      <c r="D15" s="216" t="s">
        <v>1240</v>
      </c>
      <c r="E15" s="166">
        <v>10</v>
      </c>
      <c r="F15" s="166">
        <v>1</v>
      </c>
      <c r="G15" s="171">
        <v>5</v>
      </c>
      <c r="H15" s="170">
        <v>0</v>
      </c>
      <c r="I15" s="166">
        <v>46</v>
      </c>
      <c r="J15" s="166">
        <v>43</v>
      </c>
      <c r="K15" s="166" t="s">
        <v>1407</v>
      </c>
    </row>
    <row r="16" spans="1:11" ht="34.5" customHeight="1" x14ac:dyDescent="0.25">
      <c r="A16" s="279" t="s">
        <v>298</v>
      </c>
      <c r="B16" s="177" t="s">
        <v>1420</v>
      </c>
      <c r="C16" s="166">
        <v>1</v>
      </c>
      <c r="D16" s="216" t="s">
        <v>1240</v>
      </c>
      <c r="E16" s="166">
        <v>2</v>
      </c>
      <c r="F16" s="166">
        <v>1</v>
      </c>
      <c r="G16" s="171">
        <v>2.2999999999999998</v>
      </c>
      <c r="H16" s="170">
        <v>0</v>
      </c>
      <c r="I16" s="166">
        <v>51</v>
      </c>
      <c r="J16" s="166">
        <v>45</v>
      </c>
      <c r="K16" s="166" t="s">
        <v>1407</v>
      </c>
    </row>
    <row r="17" spans="1:11" ht="34.5" customHeight="1" x14ac:dyDescent="0.25">
      <c r="A17" s="279" t="s">
        <v>302</v>
      </c>
      <c r="B17" s="177" t="s">
        <v>1421</v>
      </c>
      <c r="C17" s="166">
        <v>1</v>
      </c>
      <c r="D17" s="216" t="s">
        <v>1240</v>
      </c>
      <c r="E17" s="166">
        <v>2</v>
      </c>
      <c r="F17" s="166">
        <v>1</v>
      </c>
      <c r="G17" s="171">
        <v>2.7</v>
      </c>
      <c r="H17" s="170">
        <v>0</v>
      </c>
      <c r="I17" s="166">
        <v>56</v>
      </c>
      <c r="J17" s="166">
        <v>56</v>
      </c>
      <c r="K17" s="166" t="s">
        <v>1407</v>
      </c>
    </row>
    <row r="18" spans="1:11" ht="34.5" customHeight="1" x14ac:dyDescent="0.25">
      <c r="A18" s="279" t="s">
        <v>304</v>
      </c>
      <c r="B18" s="177" t="s">
        <v>1422</v>
      </c>
      <c r="C18" s="166">
        <v>1</v>
      </c>
      <c r="D18" s="216" t="s">
        <v>1241</v>
      </c>
      <c r="E18" s="166">
        <v>2</v>
      </c>
      <c r="F18" s="166">
        <v>1</v>
      </c>
      <c r="G18" s="171">
        <v>2.9</v>
      </c>
      <c r="H18" s="170">
        <v>0</v>
      </c>
      <c r="I18" s="166">
        <v>47</v>
      </c>
      <c r="J18" s="166">
        <v>41</v>
      </c>
      <c r="K18" s="166" t="s">
        <v>1407</v>
      </c>
    </row>
    <row r="19" spans="1:11" ht="34.5" customHeight="1" x14ac:dyDescent="0.25">
      <c r="A19" s="279" t="s">
        <v>306</v>
      </c>
      <c r="B19" s="177" t="s">
        <v>1423</v>
      </c>
      <c r="C19" s="166">
        <v>1</v>
      </c>
      <c r="D19" s="216" t="s">
        <v>1241</v>
      </c>
      <c r="E19" s="166">
        <v>4</v>
      </c>
      <c r="F19" s="166">
        <v>1</v>
      </c>
      <c r="G19" s="171">
        <v>3.1</v>
      </c>
      <c r="H19" s="170">
        <v>0</v>
      </c>
      <c r="I19" s="166">
        <v>46</v>
      </c>
      <c r="J19" s="166">
        <v>41</v>
      </c>
      <c r="K19" s="166" t="s">
        <v>1407</v>
      </c>
    </row>
    <row r="20" spans="1:11" ht="34.5" customHeight="1" x14ac:dyDescent="0.25">
      <c r="A20" s="279" t="s">
        <v>1244</v>
      </c>
      <c r="B20" s="177" t="s">
        <v>1424</v>
      </c>
      <c r="C20" s="166">
        <v>1</v>
      </c>
      <c r="D20" s="216" t="s">
        <v>1241</v>
      </c>
      <c r="E20" s="166">
        <v>4</v>
      </c>
      <c r="F20" s="166">
        <v>1</v>
      </c>
      <c r="G20" s="171">
        <v>3.8</v>
      </c>
      <c r="H20" s="170">
        <v>0</v>
      </c>
      <c r="I20" s="166">
        <v>41</v>
      </c>
      <c r="J20" s="166">
        <v>35</v>
      </c>
      <c r="K20" s="166" t="s">
        <v>1407</v>
      </c>
    </row>
    <row r="21" spans="1:11" ht="34.5" customHeight="1" x14ac:dyDescent="0.25">
      <c r="A21" s="279" t="s">
        <v>312</v>
      </c>
      <c r="B21" s="177" t="s">
        <v>1425</v>
      </c>
      <c r="C21" s="166">
        <v>2</v>
      </c>
      <c r="D21" s="216" t="s">
        <v>1241</v>
      </c>
      <c r="E21" s="166">
        <v>4</v>
      </c>
      <c r="F21" s="166">
        <v>1</v>
      </c>
      <c r="G21" s="171">
        <v>3.9</v>
      </c>
      <c r="H21" s="170">
        <v>0</v>
      </c>
      <c r="I21" s="166">
        <v>49</v>
      </c>
      <c r="J21" s="166">
        <v>45</v>
      </c>
      <c r="K21" s="166" t="s">
        <v>1407</v>
      </c>
    </row>
    <row r="22" spans="1:11" ht="34.5" customHeight="1" x14ac:dyDescent="0.25">
      <c r="A22" s="429" t="s">
        <v>314</v>
      </c>
      <c r="B22" s="287" t="s">
        <v>1426</v>
      </c>
      <c r="C22" s="288">
        <v>1</v>
      </c>
      <c r="D22" s="289" t="s">
        <v>1241</v>
      </c>
      <c r="E22" s="288">
        <v>4</v>
      </c>
      <c r="F22" s="288">
        <v>1</v>
      </c>
      <c r="G22" s="290">
        <v>32.5</v>
      </c>
      <c r="H22" s="290">
        <v>1</v>
      </c>
      <c r="I22" s="288">
        <v>43</v>
      </c>
      <c r="J22" s="288">
        <v>38</v>
      </c>
      <c r="K22" s="166" t="s">
        <v>1407</v>
      </c>
    </row>
    <row r="23" spans="1:11" ht="34.5" customHeight="1" x14ac:dyDescent="0.25">
      <c r="A23" s="215" t="s">
        <v>321</v>
      </c>
      <c r="B23" s="206" t="s">
        <v>713</v>
      </c>
      <c r="C23" s="166">
        <v>1</v>
      </c>
      <c r="D23" s="177" t="s">
        <v>1427</v>
      </c>
      <c r="E23" s="204">
        <v>4</v>
      </c>
      <c r="F23" s="166">
        <v>1</v>
      </c>
      <c r="G23" s="171">
        <v>17.899999999999999</v>
      </c>
      <c r="H23" s="170">
        <v>0</v>
      </c>
      <c r="I23" s="166">
        <v>30</v>
      </c>
      <c r="J23" s="166">
        <v>26</v>
      </c>
      <c r="K23" s="166" t="s">
        <v>1406</v>
      </c>
    </row>
    <row r="24" spans="1:11" ht="34.5" customHeight="1" x14ac:dyDescent="0.25">
      <c r="A24" s="215" t="s">
        <v>721</v>
      </c>
      <c r="B24" s="206" t="s">
        <v>722</v>
      </c>
      <c r="C24" s="166">
        <v>1</v>
      </c>
      <c r="D24" s="177" t="s">
        <v>1427</v>
      </c>
      <c r="E24" s="204">
        <v>4</v>
      </c>
      <c r="F24" s="166">
        <v>1</v>
      </c>
      <c r="G24" s="171">
        <v>3.5</v>
      </c>
      <c r="H24" s="170">
        <v>0</v>
      </c>
      <c r="I24" s="166">
        <v>49</v>
      </c>
      <c r="J24" s="166">
        <v>44</v>
      </c>
      <c r="K24" s="166" t="s">
        <v>1406</v>
      </c>
    </row>
    <row r="25" spans="1:11" ht="34.5" customHeight="1" x14ac:dyDescent="0.25">
      <c r="A25" s="215" t="s">
        <v>1274</v>
      </c>
      <c r="B25" s="206" t="s">
        <v>1275</v>
      </c>
      <c r="C25" s="166">
        <v>2</v>
      </c>
      <c r="D25" s="214" t="s">
        <v>1276</v>
      </c>
      <c r="E25" s="207">
        <v>2</v>
      </c>
      <c r="F25" s="166">
        <v>1</v>
      </c>
      <c r="G25" s="171">
        <v>3</v>
      </c>
      <c r="H25" s="170">
        <v>0</v>
      </c>
      <c r="I25" s="166">
        <v>24</v>
      </c>
      <c r="J25" s="166">
        <v>23</v>
      </c>
      <c r="K25" s="166" t="s">
        <v>1406</v>
      </c>
    </row>
    <row r="26" spans="1:11" ht="34.5" customHeight="1" x14ac:dyDescent="0.25">
      <c r="A26" s="215" t="s">
        <v>1277</v>
      </c>
      <c r="B26" s="206" t="s">
        <v>1278</v>
      </c>
      <c r="C26" s="166">
        <v>1</v>
      </c>
      <c r="D26" s="214" t="s">
        <v>1279</v>
      </c>
      <c r="E26" s="204">
        <v>4</v>
      </c>
      <c r="F26" s="166">
        <v>1</v>
      </c>
      <c r="G26" s="171">
        <v>2.7</v>
      </c>
      <c r="H26" s="170">
        <v>0</v>
      </c>
      <c r="I26" s="166">
        <v>60</v>
      </c>
      <c r="J26" s="166">
        <v>59</v>
      </c>
      <c r="K26" s="166" t="s">
        <v>1406</v>
      </c>
    </row>
    <row r="27" spans="1:11" ht="34.5" customHeight="1" x14ac:dyDescent="0.25">
      <c r="A27" s="215" t="s">
        <v>1280</v>
      </c>
      <c r="B27" s="206" t="s">
        <v>1281</v>
      </c>
      <c r="C27" s="166">
        <v>2</v>
      </c>
      <c r="D27" s="214" t="s">
        <v>1282</v>
      </c>
      <c r="E27" s="204">
        <v>10</v>
      </c>
      <c r="F27" s="166" t="s">
        <v>463</v>
      </c>
      <c r="G27" s="171">
        <v>3.5</v>
      </c>
      <c r="H27" s="170">
        <v>0.5</v>
      </c>
      <c r="I27" s="166">
        <v>50</v>
      </c>
      <c r="J27" s="166">
        <v>49</v>
      </c>
      <c r="K27" s="166" t="s">
        <v>1406</v>
      </c>
    </row>
    <row r="28" spans="1:11" ht="34.5" customHeight="1" x14ac:dyDescent="0.25">
      <c r="A28" s="215" t="s">
        <v>1283</v>
      </c>
      <c r="B28" s="206" t="s">
        <v>1284</v>
      </c>
      <c r="C28" s="166">
        <v>2</v>
      </c>
      <c r="D28" s="214" t="s">
        <v>1285</v>
      </c>
      <c r="E28" s="204">
        <v>2</v>
      </c>
      <c r="F28" s="166">
        <v>1</v>
      </c>
      <c r="G28" s="171">
        <v>1.8</v>
      </c>
      <c r="H28" s="170">
        <v>0</v>
      </c>
      <c r="I28" s="166">
        <v>51</v>
      </c>
      <c r="J28" s="166">
        <v>50</v>
      </c>
      <c r="K28" s="166" t="s">
        <v>1406</v>
      </c>
    </row>
    <row r="29" spans="1:11" ht="34.5" customHeight="1" x14ac:dyDescent="0.25">
      <c r="A29" s="215" t="s">
        <v>1283</v>
      </c>
      <c r="B29" s="206" t="s">
        <v>1286</v>
      </c>
      <c r="C29" s="166">
        <v>2</v>
      </c>
      <c r="D29" s="214" t="s">
        <v>1287</v>
      </c>
      <c r="E29" s="207">
        <v>4</v>
      </c>
      <c r="F29" s="166">
        <v>1</v>
      </c>
      <c r="G29" s="171">
        <v>10</v>
      </c>
      <c r="H29" s="170">
        <v>0</v>
      </c>
      <c r="I29" s="166">
        <v>52</v>
      </c>
      <c r="J29" s="166">
        <v>52</v>
      </c>
      <c r="K29" s="166" t="s">
        <v>1406</v>
      </c>
    </row>
    <row r="30" spans="1:11" ht="34.5" customHeight="1" x14ac:dyDescent="0.25">
      <c r="A30" s="215" t="s">
        <v>1288</v>
      </c>
      <c r="B30" s="206" t="s">
        <v>1289</v>
      </c>
      <c r="C30" s="166">
        <v>2</v>
      </c>
      <c r="D30" s="214" t="s">
        <v>1290</v>
      </c>
      <c r="E30" s="204">
        <v>2</v>
      </c>
      <c r="F30" s="166">
        <v>1</v>
      </c>
      <c r="G30" s="171">
        <v>2</v>
      </c>
      <c r="H30" s="170">
        <v>2</v>
      </c>
      <c r="I30" s="166">
        <v>54</v>
      </c>
      <c r="J30" s="166">
        <v>54</v>
      </c>
      <c r="K30" s="166" t="s">
        <v>1406</v>
      </c>
    </row>
    <row r="31" spans="1:11" ht="34.5" customHeight="1" x14ac:dyDescent="0.25">
      <c r="A31" s="215" t="s">
        <v>1428</v>
      </c>
      <c r="B31" s="206" t="s">
        <v>1292</v>
      </c>
      <c r="C31" s="166">
        <v>2</v>
      </c>
      <c r="D31" s="214" t="s">
        <v>1293</v>
      </c>
      <c r="E31" s="207">
        <v>2</v>
      </c>
      <c r="F31" s="166">
        <v>1</v>
      </c>
      <c r="G31" s="171">
        <v>2.5</v>
      </c>
      <c r="H31" s="170">
        <v>0</v>
      </c>
      <c r="I31" s="166">
        <v>53</v>
      </c>
      <c r="J31" s="166">
        <v>51</v>
      </c>
      <c r="K31" s="166" t="s">
        <v>1406</v>
      </c>
    </row>
    <row r="32" spans="1:11" ht="34.5" customHeight="1" x14ac:dyDescent="0.25">
      <c r="A32" s="215" t="s">
        <v>1294</v>
      </c>
      <c r="B32" s="206" t="s">
        <v>1295</v>
      </c>
      <c r="C32" s="166">
        <v>2</v>
      </c>
      <c r="D32" s="214" t="s">
        <v>1296</v>
      </c>
      <c r="E32" s="204">
        <v>2</v>
      </c>
      <c r="F32" s="166">
        <v>1</v>
      </c>
      <c r="G32" s="171">
        <v>1.5</v>
      </c>
      <c r="H32" s="170">
        <v>0</v>
      </c>
      <c r="I32" s="166">
        <v>56</v>
      </c>
      <c r="J32" s="166">
        <v>53</v>
      </c>
      <c r="K32" s="166" t="s">
        <v>1406</v>
      </c>
    </row>
    <row r="33" spans="1:11" ht="34.5" customHeight="1" x14ac:dyDescent="0.25">
      <c r="A33" s="215" t="s">
        <v>1429</v>
      </c>
      <c r="B33" s="206" t="s">
        <v>1297</v>
      </c>
      <c r="C33" s="166">
        <v>1</v>
      </c>
      <c r="D33" s="214" t="s">
        <v>1230</v>
      </c>
      <c r="E33" s="204">
        <v>4</v>
      </c>
      <c r="F33" s="166">
        <v>1</v>
      </c>
      <c r="G33" s="171">
        <v>3.3</v>
      </c>
      <c r="H33" s="170">
        <v>0</v>
      </c>
      <c r="I33" s="166">
        <v>50</v>
      </c>
      <c r="J33" s="166">
        <v>42</v>
      </c>
      <c r="K33" s="166" t="s">
        <v>1406</v>
      </c>
    </row>
    <row r="34" spans="1:11" ht="34.5" customHeight="1" x14ac:dyDescent="0.25">
      <c r="A34" s="215" t="s">
        <v>1430</v>
      </c>
      <c r="B34" s="206" t="s">
        <v>1300</v>
      </c>
      <c r="C34" s="166">
        <v>1</v>
      </c>
      <c r="D34" s="177" t="s">
        <v>1231</v>
      </c>
      <c r="E34" s="204">
        <v>4</v>
      </c>
      <c r="F34" s="166">
        <v>1</v>
      </c>
      <c r="G34" s="171">
        <v>5.5</v>
      </c>
      <c r="H34" s="170">
        <v>0</v>
      </c>
      <c r="I34" s="166">
        <v>48</v>
      </c>
      <c r="J34" s="166">
        <v>39</v>
      </c>
      <c r="K34" s="166" t="s">
        <v>1406</v>
      </c>
    </row>
    <row r="35" spans="1:11" ht="34.5" customHeight="1" x14ac:dyDescent="0.25">
      <c r="A35" s="215" t="s">
        <v>1302</v>
      </c>
      <c r="B35" s="203" t="s">
        <v>1303</v>
      </c>
      <c r="C35" s="166">
        <v>1</v>
      </c>
      <c r="D35" s="214" t="s">
        <v>1232</v>
      </c>
      <c r="E35" s="207">
        <v>2</v>
      </c>
      <c r="F35" s="166">
        <v>1</v>
      </c>
      <c r="G35" s="171">
        <v>0.9</v>
      </c>
      <c r="H35" s="170">
        <v>0</v>
      </c>
      <c r="I35" s="166">
        <v>38</v>
      </c>
      <c r="J35" s="166">
        <v>31</v>
      </c>
      <c r="K35" s="166" t="s">
        <v>1406</v>
      </c>
    </row>
    <row r="36" spans="1:11" ht="34.5" customHeight="1" x14ac:dyDescent="0.25">
      <c r="A36" s="215" t="s">
        <v>1431</v>
      </c>
      <c r="B36" s="203" t="s">
        <v>1306</v>
      </c>
      <c r="C36" s="166">
        <v>1</v>
      </c>
      <c r="D36" s="214" t="s">
        <v>1233</v>
      </c>
      <c r="E36" s="204">
        <v>2</v>
      </c>
      <c r="F36" s="166">
        <v>1</v>
      </c>
      <c r="G36" s="171">
        <v>1.6</v>
      </c>
      <c r="H36" s="170">
        <v>0</v>
      </c>
      <c r="I36" s="166">
        <v>31</v>
      </c>
      <c r="J36" s="166">
        <v>30</v>
      </c>
      <c r="K36" s="166" t="s">
        <v>1406</v>
      </c>
    </row>
    <row r="37" spans="1:11" ht="34.5" customHeight="1" x14ac:dyDescent="0.25">
      <c r="A37" s="215" t="s">
        <v>1308</v>
      </c>
      <c r="B37" s="203" t="s">
        <v>1432</v>
      </c>
      <c r="C37" s="166">
        <v>2</v>
      </c>
      <c r="D37" s="177" t="s">
        <v>1221</v>
      </c>
      <c r="E37" s="204">
        <v>4</v>
      </c>
      <c r="F37" s="166">
        <v>1</v>
      </c>
      <c r="G37" s="171">
        <v>2.5</v>
      </c>
      <c r="H37" s="170">
        <v>0</v>
      </c>
      <c r="I37" s="166">
        <v>48</v>
      </c>
      <c r="J37" s="166">
        <v>47</v>
      </c>
      <c r="K37" s="166" t="s">
        <v>1406</v>
      </c>
    </row>
    <row r="38" spans="1:11" ht="34.5" customHeight="1" x14ac:dyDescent="0.25">
      <c r="A38" s="215" t="s">
        <v>1433</v>
      </c>
      <c r="B38" s="203" t="s">
        <v>1434</v>
      </c>
      <c r="C38" s="166">
        <v>1</v>
      </c>
      <c r="D38" s="177" t="s">
        <v>1252</v>
      </c>
      <c r="E38" s="204">
        <v>1</v>
      </c>
      <c r="F38" s="166">
        <v>1</v>
      </c>
      <c r="G38" s="171">
        <v>2.5</v>
      </c>
      <c r="H38" s="170">
        <v>0</v>
      </c>
      <c r="I38" s="166">
        <v>48</v>
      </c>
      <c r="J38" s="166">
        <v>35</v>
      </c>
      <c r="K38" s="166" t="s">
        <v>1406</v>
      </c>
    </row>
    <row r="39" spans="1:11" ht="34.5" customHeight="1" x14ac:dyDescent="0.25">
      <c r="A39" s="215" t="s">
        <v>1435</v>
      </c>
      <c r="B39" s="203" t="s">
        <v>1436</v>
      </c>
      <c r="C39" s="166">
        <v>1</v>
      </c>
      <c r="D39" s="214" t="s">
        <v>1253</v>
      </c>
      <c r="E39" s="204">
        <v>1</v>
      </c>
      <c r="F39" s="166">
        <v>1</v>
      </c>
      <c r="G39" s="171">
        <v>3.5</v>
      </c>
      <c r="H39" s="170">
        <v>0</v>
      </c>
      <c r="I39" s="166">
        <v>44</v>
      </c>
      <c r="J39" s="166">
        <v>32</v>
      </c>
      <c r="K39" s="166" t="s">
        <v>1406</v>
      </c>
    </row>
    <row r="40" spans="1:11" ht="34.5" customHeight="1" x14ac:dyDescent="0.25">
      <c r="A40" s="215" t="s">
        <v>464</v>
      </c>
      <c r="B40" s="203" t="s">
        <v>1437</v>
      </c>
      <c r="C40" s="166">
        <v>0</v>
      </c>
      <c r="D40" s="214" t="s">
        <v>1254</v>
      </c>
      <c r="E40" s="204">
        <v>2</v>
      </c>
      <c r="F40" s="166">
        <v>1</v>
      </c>
      <c r="G40" s="171">
        <v>7.5</v>
      </c>
      <c r="H40" s="170">
        <v>0</v>
      </c>
      <c r="I40" s="166">
        <v>55</v>
      </c>
      <c r="J40" s="166">
        <v>51</v>
      </c>
      <c r="K40" s="166" t="s">
        <v>1438</v>
      </c>
    </row>
    <row r="41" spans="1:11" ht="34.5" customHeight="1" x14ac:dyDescent="0.25">
      <c r="A41" s="215" t="s">
        <v>1354</v>
      </c>
      <c r="B41" s="203" t="s">
        <v>1439</v>
      </c>
      <c r="C41" s="166">
        <v>1</v>
      </c>
      <c r="D41" s="177" t="s">
        <v>1255</v>
      </c>
      <c r="E41" s="204">
        <v>2</v>
      </c>
      <c r="F41" s="166">
        <v>1</v>
      </c>
      <c r="G41" s="171">
        <v>7.3</v>
      </c>
      <c r="H41" s="170">
        <v>0</v>
      </c>
      <c r="I41" s="166">
        <v>48</v>
      </c>
      <c r="J41" s="166">
        <v>46</v>
      </c>
      <c r="K41" s="166" t="s">
        <v>1406</v>
      </c>
    </row>
    <row r="42" spans="1:11" ht="34.5" customHeight="1" x14ac:dyDescent="0.25">
      <c r="A42" s="215" t="s">
        <v>1575</v>
      </c>
      <c r="B42" s="203" t="s">
        <v>1574</v>
      </c>
      <c r="C42" s="166">
        <v>2</v>
      </c>
      <c r="D42" s="177" t="s">
        <v>1224</v>
      </c>
      <c r="E42" s="204">
        <v>4</v>
      </c>
      <c r="F42" s="166">
        <v>1</v>
      </c>
      <c r="G42" s="171">
        <v>5.2</v>
      </c>
      <c r="H42" s="170">
        <v>0</v>
      </c>
      <c r="I42" s="166">
        <v>41</v>
      </c>
      <c r="J42" s="166">
        <v>38</v>
      </c>
      <c r="K42" s="166" t="s">
        <v>1406</v>
      </c>
    </row>
    <row r="43" spans="1:11" ht="34.5" customHeight="1" x14ac:dyDescent="0.25">
      <c r="A43" s="215" t="s">
        <v>1316</v>
      </c>
      <c r="B43" s="203" t="s">
        <v>1317</v>
      </c>
      <c r="C43" s="166">
        <v>2</v>
      </c>
      <c r="D43" s="177" t="s">
        <v>1440</v>
      </c>
      <c r="E43" s="204">
        <v>4</v>
      </c>
      <c r="F43" s="166">
        <v>1</v>
      </c>
      <c r="G43" s="171">
        <v>4.3</v>
      </c>
      <c r="H43" s="170">
        <v>0</v>
      </c>
      <c r="I43" s="166">
        <v>43</v>
      </c>
      <c r="J43" s="166">
        <v>41</v>
      </c>
      <c r="K43" s="166" t="s">
        <v>1406</v>
      </c>
    </row>
    <row r="44" spans="1:11" ht="34.5" customHeight="1" x14ac:dyDescent="0.25">
      <c r="A44" s="215" t="s">
        <v>1318</v>
      </c>
      <c r="B44" s="203" t="s">
        <v>1319</v>
      </c>
      <c r="C44" s="166">
        <v>2</v>
      </c>
      <c r="D44" s="177" t="s">
        <v>1440</v>
      </c>
      <c r="E44" s="204">
        <v>2</v>
      </c>
      <c r="F44" s="166">
        <v>1</v>
      </c>
      <c r="G44" s="171">
        <v>3.2</v>
      </c>
      <c r="H44" s="170">
        <v>0</v>
      </c>
      <c r="I44" s="166">
        <v>52</v>
      </c>
      <c r="J44" s="166">
        <v>44</v>
      </c>
      <c r="K44" s="166" t="s">
        <v>1406</v>
      </c>
    </row>
    <row r="45" spans="1:11" ht="34.5" customHeight="1" x14ac:dyDescent="0.25">
      <c r="A45" s="215" t="s">
        <v>1320</v>
      </c>
      <c r="B45" s="203" t="s">
        <v>1321</v>
      </c>
      <c r="C45" s="166">
        <v>1</v>
      </c>
      <c r="D45" s="177" t="s">
        <v>1224</v>
      </c>
      <c r="E45" s="204">
        <v>4</v>
      </c>
      <c r="F45" s="166">
        <v>1</v>
      </c>
      <c r="G45" s="171">
        <v>4.5</v>
      </c>
      <c r="H45" s="170">
        <v>0</v>
      </c>
      <c r="I45" s="166">
        <v>41</v>
      </c>
      <c r="J45" s="166">
        <v>33</v>
      </c>
      <c r="K45" s="166" t="s">
        <v>1406</v>
      </c>
    </row>
    <row r="46" spans="1:11" ht="34.5" customHeight="1" x14ac:dyDescent="0.25">
      <c r="A46" s="215" t="s">
        <v>333</v>
      </c>
      <c r="B46" s="203" t="s">
        <v>1577</v>
      </c>
      <c r="C46" s="166">
        <v>1</v>
      </c>
      <c r="D46" s="214" t="s">
        <v>1245</v>
      </c>
      <c r="E46" s="204">
        <v>2</v>
      </c>
      <c r="F46" s="166">
        <v>1</v>
      </c>
      <c r="G46" s="166">
        <v>2.5</v>
      </c>
      <c r="H46" s="166">
        <v>0</v>
      </c>
      <c r="I46" s="166">
        <v>29</v>
      </c>
      <c r="J46" s="166" t="s">
        <v>1441</v>
      </c>
      <c r="K46" s="166" t="s">
        <v>1406</v>
      </c>
    </row>
    <row r="47" spans="1:11" ht="34.5" customHeight="1" x14ac:dyDescent="0.25">
      <c r="A47" s="215" t="s">
        <v>333</v>
      </c>
      <c r="B47" s="203" t="s">
        <v>1576</v>
      </c>
      <c r="C47" s="166">
        <v>1</v>
      </c>
      <c r="D47" s="214" t="s">
        <v>1246</v>
      </c>
      <c r="E47" s="204">
        <v>2</v>
      </c>
      <c r="F47" s="166">
        <v>1</v>
      </c>
      <c r="G47" s="166">
        <v>4.2</v>
      </c>
      <c r="H47" s="166">
        <v>0</v>
      </c>
      <c r="I47" s="166">
        <v>49</v>
      </c>
      <c r="J47" s="166">
        <v>41</v>
      </c>
      <c r="K47" s="166" t="s">
        <v>1406</v>
      </c>
    </row>
    <row r="48" spans="1:11" ht="34.5" customHeight="1" x14ac:dyDescent="0.25">
      <c r="A48" s="215" t="s">
        <v>1401</v>
      </c>
      <c r="B48" s="203" t="s">
        <v>1578</v>
      </c>
      <c r="C48" s="166">
        <v>1</v>
      </c>
      <c r="D48" s="214" t="s">
        <v>1245</v>
      </c>
      <c r="E48" s="204">
        <v>2</v>
      </c>
      <c r="F48" s="166">
        <v>1</v>
      </c>
      <c r="G48" s="166">
        <v>3.2</v>
      </c>
      <c r="H48" s="166">
        <v>0</v>
      </c>
      <c r="I48" s="166">
        <v>43</v>
      </c>
      <c r="J48" s="166">
        <v>36</v>
      </c>
      <c r="K48" s="166" t="s">
        <v>1406</v>
      </c>
    </row>
    <row r="49" spans="1:11" ht="34.5" customHeight="1" x14ac:dyDescent="0.25">
      <c r="A49" s="215" t="s">
        <v>1442</v>
      </c>
      <c r="B49" s="203" t="s">
        <v>1579</v>
      </c>
      <c r="C49" s="166">
        <v>1</v>
      </c>
      <c r="D49" s="214" t="s">
        <v>1245</v>
      </c>
      <c r="E49" s="204">
        <v>2</v>
      </c>
      <c r="F49" s="166">
        <v>1</v>
      </c>
      <c r="G49" s="166">
        <v>3.3</v>
      </c>
      <c r="H49" s="166">
        <v>0</v>
      </c>
      <c r="I49" s="166">
        <v>54</v>
      </c>
      <c r="J49" s="166">
        <v>43</v>
      </c>
      <c r="K49" s="166" t="s">
        <v>1406</v>
      </c>
    </row>
    <row r="50" spans="1:11" ht="34.5" customHeight="1" x14ac:dyDescent="0.25">
      <c r="A50" s="215" t="s">
        <v>1247</v>
      </c>
      <c r="B50" s="203" t="s">
        <v>1580</v>
      </c>
      <c r="C50" s="166">
        <v>1</v>
      </c>
      <c r="D50" s="214" t="s">
        <v>1246</v>
      </c>
      <c r="E50" s="204">
        <v>4</v>
      </c>
      <c r="F50" s="166">
        <v>1</v>
      </c>
      <c r="G50" s="166">
        <v>4</v>
      </c>
      <c r="H50" s="166">
        <v>0</v>
      </c>
      <c r="I50" s="166">
        <v>50</v>
      </c>
      <c r="J50" s="166">
        <v>44</v>
      </c>
      <c r="K50" s="166" t="s">
        <v>1406</v>
      </c>
    </row>
    <row r="51" spans="1:11" ht="34.5" customHeight="1" x14ac:dyDescent="0.25">
      <c r="A51" s="283" t="s">
        <v>1283</v>
      </c>
      <c r="B51" s="242" t="s">
        <v>1443</v>
      </c>
      <c r="C51" s="243">
        <v>1</v>
      </c>
      <c r="D51" s="205">
        <v>44537</v>
      </c>
      <c r="E51" s="248">
        <v>4</v>
      </c>
      <c r="F51" s="243">
        <v>1</v>
      </c>
      <c r="G51" s="249">
        <v>7.5</v>
      </c>
      <c r="H51" s="253">
        <v>0</v>
      </c>
      <c r="I51" s="243">
        <v>52</v>
      </c>
      <c r="J51" s="243">
        <v>52</v>
      </c>
      <c r="K51" s="166" t="s">
        <v>1406</v>
      </c>
    </row>
    <row r="52" spans="1:11" ht="34.5" customHeight="1" x14ac:dyDescent="0.25">
      <c r="A52" s="283" t="s">
        <v>1274</v>
      </c>
      <c r="B52" s="242" t="s">
        <v>1444</v>
      </c>
      <c r="C52" s="243">
        <v>1</v>
      </c>
      <c r="D52" s="205">
        <v>44530</v>
      </c>
      <c r="E52" s="251">
        <v>2</v>
      </c>
      <c r="F52" s="252">
        <v>1</v>
      </c>
      <c r="G52" s="249">
        <v>1</v>
      </c>
      <c r="H52" s="253">
        <v>0</v>
      </c>
      <c r="I52" s="243">
        <v>43</v>
      </c>
      <c r="J52" s="243">
        <v>41</v>
      </c>
      <c r="K52" s="166" t="s">
        <v>1406</v>
      </c>
    </row>
    <row r="53" spans="1:11" ht="34.5" customHeight="1" x14ac:dyDescent="0.25">
      <c r="A53" s="430" t="s">
        <v>1582</v>
      </c>
      <c r="B53" s="242" t="s">
        <v>1581</v>
      </c>
      <c r="C53" s="243">
        <v>1</v>
      </c>
      <c r="D53" s="205">
        <v>44586</v>
      </c>
      <c r="E53" s="248">
        <v>2</v>
      </c>
      <c r="F53" s="243">
        <v>1</v>
      </c>
      <c r="G53" s="249">
        <v>1</v>
      </c>
      <c r="H53" s="253">
        <v>0</v>
      </c>
      <c r="I53" s="243">
        <v>45</v>
      </c>
      <c r="J53" s="243">
        <v>40</v>
      </c>
      <c r="K53" s="166" t="s">
        <v>1406</v>
      </c>
    </row>
    <row r="54" spans="1:11" ht="34.5" customHeight="1" x14ac:dyDescent="0.25">
      <c r="A54" s="283" t="s">
        <v>1332</v>
      </c>
      <c r="B54" s="242" t="s">
        <v>1445</v>
      </c>
      <c r="C54" s="243">
        <v>1</v>
      </c>
      <c r="D54" s="205">
        <v>44551</v>
      </c>
      <c r="E54" s="248">
        <v>4</v>
      </c>
      <c r="F54" s="243">
        <v>2</v>
      </c>
      <c r="G54" s="249">
        <v>3</v>
      </c>
      <c r="H54" s="253">
        <v>0</v>
      </c>
      <c r="I54" s="243">
        <v>50</v>
      </c>
      <c r="J54" s="243">
        <v>49</v>
      </c>
      <c r="K54" s="166" t="s">
        <v>1406</v>
      </c>
    </row>
    <row r="55" spans="1:11" ht="34.5" customHeight="1" x14ac:dyDescent="0.25">
      <c r="A55" s="283" t="s">
        <v>1344</v>
      </c>
      <c r="B55" s="242" t="s">
        <v>1446</v>
      </c>
      <c r="C55" s="243">
        <v>2</v>
      </c>
      <c r="D55" s="205">
        <v>44509</v>
      </c>
      <c r="E55" s="248">
        <v>2</v>
      </c>
      <c r="F55" s="243">
        <v>1</v>
      </c>
      <c r="G55" s="249">
        <v>3</v>
      </c>
      <c r="H55" s="253">
        <v>0</v>
      </c>
      <c r="I55" s="243">
        <v>45</v>
      </c>
      <c r="J55" s="243">
        <v>43</v>
      </c>
      <c r="K55" s="166" t="s">
        <v>1406</v>
      </c>
    </row>
    <row r="56" spans="1:11" ht="34.5" customHeight="1" x14ac:dyDescent="0.25">
      <c r="A56" s="283" t="s">
        <v>1338</v>
      </c>
      <c r="B56" s="242" t="s">
        <v>1447</v>
      </c>
      <c r="C56" s="243">
        <v>1</v>
      </c>
      <c r="D56" s="205">
        <v>44488</v>
      </c>
      <c r="E56" s="248">
        <v>4</v>
      </c>
      <c r="F56" s="243">
        <v>1</v>
      </c>
      <c r="G56" s="249">
        <v>3.5</v>
      </c>
      <c r="H56" s="253">
        <v>0</v>
      </c>
      <c r="I56" s="243">
        <v>44</v>
      </c>
      <c r="J56" s="243">
        <v>40</v>
      </c>
      <c r="K56" s="166" t="s">
        <v>1406</v>
      </c>
    </row>
    <row r="57" spans="1:11" ht="34.5" customHeight="1" x14ac:dyDescent="0.25">
      <c r="A57" s="215" t="s">
        <v>1308</v>
      </c>
      <c r="B57" s="203" t="s">
        <v>1346</v>
      </c>
      <c r="C57" s="166">
        <v>1</v>
      </c>
      <c r="D57" s="177" t="s">
        <v>1226</v>
      </c>
      <c r="E57" s="204">
        <v>4</v>
      </c>
      <c r="F57" s="166">
        <v>1</v>
      </c>
      <c r="G57" s="171">
        <v>2</v>
      </c>
      <c r="H57" s="170">
        <v>0</v>
      </c>
      <c r="I57" s="166">
        <v>56</v>
      </c>
      <c r="J57" s="166">
        <v>55</v>
      </c>
      <c r="K57" s="166" t="s">
        <v>1406</v>
      </c>
    </row>
    <row r="58" spans="1:11" ht="34.5" customHeight="1" x14ac:dyDescent="0.25">
      <c r="A58" s="215" t="s">
        <v>1277</v>
      </c>
      <c r="B58" s="203" t="s">
        <v>1348</v>
      </c>
      <c r="C58" s="166">
        <v>1</v>
      </c>
      <c r="D58" s="177" t="s">
        <v>1226</v>
      </c>
      <c r="E58" s="204">
        <v>4</v>
      </c>
      <c r="F58" s="166">
        <v>1</v>
      </c>
      <c r="G58" s="171">
        <v>2.5</v>
      </c>
      <c r="H58" s="170">
        <v>0</v>
      </c>
      <c r="I58" s="166">
        <v>60</v>
      </c>
      <c r="J58" s="166">
        <v>58</v>
      </c>
      <c r="K58" s="166" t="s">
        <v>1406</v>
      </c>
    </row>
    <row r="59" spans="1:11" ht="34.5" customHeight="1" x14ac:dyDescent="0.25">
      <c r="A59" s="215" t="s">
        <v>1308</v>
      </c>
      <c r="B59" s="203" t="s">
        <v>1349</v>
      </c>
      <c r="C59" s="166">
        <v>1</v>
      </c>
      <c r="D59" s="177" t="s">
        <v>1248</v>
      </c>
      <c r="E59" s="204">
        <v>4</v>
      </c>
      <c r="F59" s="166">
        <v>1</v>
      </c>
      <c r="G59" s="171">
        <v>2</v>
      </c>
      <c r="H59" s="170">
        <v>0</v>
      </c>
      <c r="I59" s="166">
        <v>55</v>
      </c>
      <c r="J59" s="166">
        <v>54</v>
      </c>
      <c r="K59" s="166" t="s">
        <v>1407</v>
      </c>
    </row>
    <row r="60" spans="1:11" ht="34.5" customHeight="1" x14ac:dyDescent="0.25">
      <c r="A60" s="215" t="s">
        <v>1350</v>
      </c>
      <c r="B60" s="203" t="s">
        <v>1351</v>
      </c>
      <c r="C60" s="166">
        <v>1</v>
      </c>
      <c r="D60" s="177" t="s">
        <v>1248</v>
      </c>
      <c r="E60" s="204">
        <v>2</v>
      </c>
      <c r="F60" s="166">
        <v>1</v>
      </c>
      <c r="G60" s="171">
        <v>3.6</v>
      </c>
      <c r="H60" s="170">
        <v>0</v>
      </c>
      <c r="I60" s="166">
        <v>37</v>
      </c>
      <c r="J60" s="166">
        <v>37</v>
      </c>
      <c r="K60" s="166" t="s">
        <v>1407</v>
      </c>
    </row>
    <row r="61" spans="1:11" ht="34.5" customHeight="1" x14ac:dyDescent="0.25">
      <c r="A61" s="215" t="s">
        <v>1352</v>
      </c>
      <c r="B61" s="203" t="s">
        <v>1353</v>
      </c>
      <c r="C61" s="166">
        <v>1</v>
      </c>
      <c r="D61" s="177" t="s">
        <v>1249</v>
      </c>
      <c r="E61" s="204">
        <v>2</v>
      </c>
      <c r="F61" s="166">
        <v>1</v>
      </c>
      <c r="G61" s="171">
        <v>3.5</v>
      </c>
      <c r="H61" s="170">
        <v>0</v>
      </c>
      <c r="I61" s="166">
        <v>46</v>
      </c>
      <c r="J61" s="166">
        <v>37</v>
      </c>
      <c r="K61" s="166" t="s">
        <v>1407</v>
      </c>
    </row>
    <row r="62" spans="1:11" ht="34.5" customHeight="1" x14ac:dyDescent="0.25">
      <c r="A62" s="215" t="s">
        <v>1354</v>
      </c>
      <c r="B62" s="203" t="s">
        <v>1355</v>
      </c>
      <c r="C62" s="166">
        <v>2</v>
      </c>
      <c r="D62" s="177" t="s">
        <v>1248</v>
      </c>
      <c r="E62" s="204">
        <v>2</v>
      </c>
      <c r="F62" s="166">
        <v>1</v>
      </c>
      <c r="G62" s="171">
        <v>3</v>
      </c>
      <c r="H62" s="170">
        <v>0</v>
      </c>
      <c r="I62" s="166">
        <v>39</v>
      </c>
      <c r="J62" s="166">
        <v>40</v>
      </c>
      <c r="K62" s="166" t="s">
        <v>1407</v>
      </c>
    </row>
    <row r="63" spans="1:11" ht="34.5" customHeight="1" x14ac:dyDescent="0.25">
      <c r="A63" s="215" t="s">
        <v>1354</v>
      </c>
      <c r="B63" s="203" t="s">
        <v>1356</v>
      </c>
      <c r="C63" s="166">
        <v>1</v>
      </c>
      <c r="D63" s="177" t="s">
        <v>1249</v>
      </c>
      <c r="E63" s="204">
        <v>4</v>
      </c>
      <c r="F63" s="166">
        <v>1</v>
      </c>
      <c r="G63" s="171">
        <v>3.6</v>
      </c>
      <c r="H63" s="170">
        <v>0</v>
      </c>
      <c r="I63" s="166">
        <v>50</v>
      </c>
      <c r="J63" s="166">
        <v>40</v>
      </c>
      <c r="K63" s="166" t="s">
        <v>1407</v>
      </c>
    </row>
    <row r="64" spans="1:11" ht="34.5" customHeight="1" x14ac:dyDescent="0.25">
      <c r="A64" s="215" t="s">
        <v>1354</v>
      </c>
      <c r="B64" s="203" t="s">
        <v>1357</v>
      </c>
      <c r="C64" s="166">
        <v>1</v>
      </c>
      <c r="D64" s="177" t="s">
        <v>1249</v>
      </c>
      <c r="E64" s="204">
        <v>2</v>
      </c>
      <c r="F64" s="166">
        <v>1</v>
      </c>
      <c r="G64" s="171">
        <v>2.4</v>
      </c>
      <c r="H64" s="170">
        <v>0</v>
      </c>
      <c r="I64" s="166">
        <v>46</v>
      </c>
      <c r="J64" s="166">
        <v>41</v>
      </c>
      <c r="K64" s="166" t="s">
        <v>1407</v>
      </c>
    </row>
    <row r="65" spans="1:11" ht="34.5" customHeight="1" x14ac:dyDescent="0.25">
      <c r="A65" s="215" t="s">
        <v>1358</v>
      </c>
      <c r="B65" s="206" t="s">
        <v>1359</v>
      </c>
      <c r="C65" s="208">
        <v>0</v>
      </c>
      <c r="D65" s="177" t="s">
        <v>1249</v>
      </c>
      <c r="E65" s="204">
        <v>2</v>
      </c>
      <c r="F65" s="166">
        <v>1</v>
      </c>
      <c r="G65" s="171">
        <v>3.5</v>
      </c>
      <c r="H65" s="170">
        <v>0</v>
      </c>
      <c r="I65" s="166">
        <v>46</v>
      </c>
      <c r="J65" s="166">
        <v>39</v>
      </c>
      <c r="K65" s="166" t="s">
        <v>452</v>
      </c>
    </row>
    <row r="66" spans="1:11" ht="34.5" customHeight="1" x14ac:dyDescent="0.25">
      <c r="A66" s="215" t="s">
        <v>1277</v>
      </c>
      <c r="B66" s="206" t="s">
        <v>1362</v>
      </c>
      <c r="C66" s="208">
        <v>2</v>
      </c>
      <c r="D66" s="177" t="s">
        <v>1228</v>
      </c>
      <c r="E66" s="204">
        <v>4</v>
      </c>
      <c r="F66" s="166">
        <v>1</v>
      </c>
      <c r="G66" s="171">
        <v>2.9</v>
      </c>
      <c r="H66" s="170">
        <v>0</v>
      </c>
      <c r="I66" s="166">
        <v>51</v>
      </c>
      <c r="J66" s="166">
        <v>49</v>
      </c>
      <c r="K66" s="166" t="s">
        <v>1406</v>
      </c>
    </row>
    <row r="67" spans="1:11" ht="34.5" customHeight="1" x14ac:dyDescent="0.25">
      <c r="A67" s="215" t="s">
        <v>1283</v>
      </c>
      <c r="B67" s="206" t="s">
        <v>1448</v>
      </c>
      <c r="C67" s="208">
        <v>2</v>
      </c>
      <c r="D67" s="177" t="s">
        <v>1229</v>
      </c>
      <c r="E67" s="204">
        <v>2</v>
      </c>
      <c r="F67" s="166">
        <v>1</v>
      </c>
      <c r="G67" s="171">
        <v>1.4</v>
      </c>
      <c r="H67" s="170">
        <v>0</v>
      </c>
      <c r="I67" s="166">
        <v>46</v>
      </c>
      <c r="J67" s="166">
        <v>44</v>
      </c>
      <c r="K67" s="166" t="s">
        <v>1406</v>
      </c>
    </row>
    <row r="68" spans="1:11" ht="34.5" customHeight="1" x14ac:dyDescent="0.25">
      <c r="A68" s="215" t="s">
        <v>1308</v>
      </c>
      <c r="B68" s="206" t="s">
        <v>1364</v>
      </c>
      <c r="C68" s="208">
        <v>2</v>
      </c>
      <c r="D68" s="205">
        <v>44317</v>
      </c>
      <c r="E68" s="204">
        <v>4</v>
      </c>
      <c r="F68" s="166">
        <v>1</v>
      </c>
      <c r="G68" s="171">
        <v>3.6</v>
      </c>
      <c r="H68" s="170">
        <v>0</v>
      </c>
      <c r="I68" s="166">
        <v>50</v>
      </c>
      <c r="J68" s="166">
        <v>47</v>
      </c>
      <c r="K68" s="166" t="s">
        <v>1406</v>
      </c>
    </row>
    <row r="69" spans="1:11" ht="34.5" customHeight="1" x14ac:dyDescent="0.25">
      <c r="A69" s="215" t="s">
        <v>1366</v>
      </c>
      <c r="B69" s="206" t="s">
        <v>1367</v>
      </c>
      <c r="C69" s="208">
        <v>2</v>
      </c>
      <c r="D69" s="205">
        <v>44342</v>
      </c>
      <c r="E69" s="204">
        <v>2</v>
      </c>
      <c r="F69" s="166">
        <v>1</v>
      </c>
      <c r="G69" s="171">
        <v>4</v>
      </c>
      <c r="H69" s="170">
        <v>0</v>
      </c>
      <c r="I69" s="166">
        <v>44</v>
      </c>
      <c r="J69" s="166">
        <v>37</v>
      </c>
      <c r="K69" s="166" t="s">
        <v>1406</v>
      </c>
    </row>
    <row r="70" spans="1:11" ht="34.5" customHeight="1" x14ac:dyDescent="0.25">
      <c r="A70" s="215" t="s">
        <v>1369</v>
      </c>
      <c r="B70" s="203" t="s">
        <v>1370</v>
      </c>
      <c r="C70" s="166">
        <v>2</v>
      </c>
      <c r="D70" s="216">
        <v>44481</v>
      </c>
      <c r="E70" s="204">
        <v>2</v>
      </c>
      <c r="F70" s="166">
        <v>1</v>
      </c>
      <c r="G70" s="171">
        <v>1.4</v>
      </c>
      <c r="H70" s="170">
        <v>0.7</v>
      </c>
      <c r="I70" s="166">
        <v>46</v>
      </c>
      <c r="J70" s="166">
        <v>36</v>
      </c>
      <c r="K70" s="166" t="s">
        <v>1406</v>
      </c>
    </row>
    <row r="71" spans="1:11" ht="34.5" customHeight="1" x14ac:dyDescent="0.25">
      <c r="A71" s="215" t="s">
        <v>1372</v>
      </c>
      <c r="B71" s="215" t="s">
        <v>1373</v>
      </c>
      <c r="C71" s="166">
        <v>2</v>
      </c>
      <c r="D71" s="216">
        <v>44502</v>
      </c>
      <c r="E71" s="204">
        <v>2</v>
      </c>
      <c r="F71" s="166">
        <v>1</v>
      </c>
      <c r="G71" s="171">
        <v>3.6</v>
      </c>
      <c r="H71" s="170">
        <v>0</v>
      </c>
      <c r="I71" s="166">
        <v>39</v>
      </c>
      <c r="J71" s="166">
        <v>29</v>
      </c>
      <c r="K71" s="166" t="s">
        <v>1406</v>
      </c>
    </row>
    <row r="72" spans="1:11" ht="34.5" customHeight="1" x14ac:dyDescent="0.25">
      <c r="A72" s="215" t="s">
        <v>1369</v>
      </c>
      <c r="B72" s="203" t="s">
        <v>1375</v>
      </c>
      <c r="C72" s="166">
        <v>2</v>
      </c>
      <c r="D72" s="216">
        <v>44511</v>
      </c>
      <c r="E72" s="204">
        <v>2</v>
      </c>
      <c r="F72" s="166">
        <v>1</v>
      </c>
      <c r="G72" s="171">
        <v>0.8</v>
      </c>
      <c r="H72" s="170">
        <v>0.7</v>
      </c>
      <c r="I72" s="166">
        <v>41</v>
      </c>
      <c r="J72" s="166">
        <v>33</v>
      </c>
      <c r="K72" s="166" t="s">
        <v>1406</v>
      </c>
    </row>
    <row r="73" spans="1:11" ht="34.5" customHeight="1" x14ac:dyDescent="0.25">
      <c r="A73" s="215" t="s">
        <v>1288</v>
      </c>
      <c r="B73" s="203" t="s">
        <v>1377</v>
      </c>
      <c r="C73" s="166">
        <v>2</v>
      </c>
      <c r="D73" s="205">
        <v>44599</v>
      </c>
      <c r="E73" s="204">
        <v>2</v>
      </c>
      <c r="F73" s="166">
        <v>1</v>
      </c>
      <c r="G73" s="171">
        <v>2.1</v>
      </c>
      <c r="H73" s="170">
        <v>0</v>
      </c>
      <c r="I73" s="166">
        <v>40</v>
      </c>
      <c r="J73" s="166">
        <v>28</v>
      </c>
      <c r="K73" s="166" t="s">
        <v>1406</v>
      </c>
    </row>
    <row r="74" spans="1:11" ht="34.5" customHeight="1" x14ac:dyDescent="0.25">
      <c r="A74" s="215" t="s">
        <v>1288</v>
      </c>
      <c r="B74" s="206" t="s">
        <v>1380</v>
      </c>
      <c r="C74" s="166">
        <v>2</v>
      </c>
      <c r="D74" s="205">
        <v>44608</v>
      </c>
      <c r="E74" s="204">
        <v>4</v>
      </c>
      <c r="F74" s="166">
        <v>1</v>
      </c>
      <c r="G74" s="171">
        <v>4</v>
      </c>
      <c r="H74" s="170">
        <v>0</v>
      </c>
      <c r="I74" s="166">
        <v>44</v>
      </c>
      <c r="J74" s="166">
        <v>39</v>
      </c>
      <c r="K74" s="166" t="s">
        <v>1406</v>
      </c>
    </row>
    <row r="75" spans="1:11" ht="34.5" customHeight="1" x14ac:dyDescent="0.25">
      <c r="A75" s="215" t="s">
        <v>1382</v>
      </c>
      <c r="B75" s="206" t="s">
        <v>1383</v>
      </c>
      <c r="C75" s="166">
        <v>2</v>
      </c>
      <c r="D75" s="177" t="s">
        <v>1449</v>
      </c>
      <c r="E75" s="204">
        <v>4</v>
      </c>
      <c r="F75" s="166">
        <v>1</v>
      </c>
      <c r="G75" s="171">
        <v>1.9</v>
      </c>
      <c r="H75" s="170">
        <v>0</v>
      </c>
      <c r="I75" s="264">
        <v>33.269696969696959</v>
      </c>
      <c r="J75" s="264">
        <v>26.130769230769232</v>
      </c>
      <c r="K75" s="166" t="s">
        <v>1406</v>
      </c>
    </row>
    <row r="76" spans="1:11" ht="34.5" customHeight="1" x14ac:dyDescent="0.25">
      <c r="A76" s="215" t="s">
        <v>1384</v>
      </c>
      <c r="B76" s="206" t="s">
        <v>1385</v>
      </c>
      <c r="C76" s="166">
        <v>2</v>
      </c>
      <c r="D76" s="177" t="s">
        <v>1450</v>
      </c>
      <c r="E76" s="204">
        <v>4</v>
      </c>
      <c r="F76" s="166">
        <v>1</v>
      </c>
      <c r="G76" s="171">
        <v>5.9</v>
      </c>
      <c r="H76" s="170">
        <v>0</v>
      </c>
      <c r="I76" s="264">
        <v>44.424242424242429</v>
      </c>
      <c r="J76" s="264">
        <v>38.405128205128214</v>
      </c>
      <c r="K76" s="166" t="s">
        <v>1406</v>
      </c>
    </row>
    <row r="77" spans="1:11" ht="34.5" customHeight="1" x14ac:dyDescent="0.25">
      <c r="A77" s="215" t="s">
        <v>1386</v>
      </c>
      <c r="B77" s="206" t="s">
        <v>1387</v>
      </c>
      <c r="C77" s="166">
        <v>2</v>
      </c>
      <c r="D77" s="177" t="s">
        <v>1397</v>
      </c>
      <c r="E77" s="204">
        <v>10</v>
      </c>
      <c r="F77" s="166" t="s">
        <v>465</v>
      </c>
      <c r="G77" s="171">
        <v>7.5</v>
      </c>
      <c r="H77" s="170">
        <v>0</v>
      </c>
      <c r="I77" s="264">
        <v>48.736363636363642</v>
      </c>
      <c r="J77" s="264">
        <v>45.96153846153846</v>
      </c>
      <c r="K77" s="166" t="s">
        <v>1406</v>
      </c>
    </row>
    <row r="78" spans="1:11" ht="34.5" customHeight="1" x14ac:dyDescent="0.25">
      <c r="A78" s="215" t="s">
        <v>1386</v>
      </c>
      <c r="B78" s="206" t="s">
        <v>1388</v>
      </c>
      <c r="C78" s="166">
        <v>2</v>
      </c>
      <c r="D78" s="177" t="s">
        <v>1449</v>
      </c>
      <c r="E78" s="204">
        <v>12</v>
      </c>
      <c r="F78" s="166" t="s">
        <v>465</v>
      </c>
      <c r="G78" s="171">
        <v>22.8</v>
      </c>
      <c r="H78" s="170">
        <v>0</v>
      </c>
      <c r="I78" s="264">
        <v>44.612121212121217</v>
      </c>
      <c r="J78" s="264">
        <v>42.841025641025645</v>
      </c>
      <c r="K78" s="166" t="s">
        <v>1406</v>
      </c>
    </row>
    <row r="79" spans="1:11" ht="34.5" customHeight="1" x14ac:dyDescent="0.25">
      <c r="A79" s="215" t="s">
        <v>1389</v>
      </c>
      <c r="B79" s="206" t="s">
        <v>1390</v>
      </c>
      <c r="C79" s="166">
        <v>2</v>
      </c>
      <c r="D79" s="216" t="s">
        <v>1397</v>
      </c>
      <c r="E79" s="204">
        <v>4</v>
      </c>
      <c r="F79" s="166">
        <v>1</v>
      </c>
      <c r="G79" s="171">
        <v>4.3</v>
      </c>
      <c r="H79" s="170">
        <v>0</v>
      </c>
      <c r="I79" s="264">
        <v>47.606060606060616</v>
      </c>
      <c r="J79" s="264">
        <v>43.64358974358975</v>
      </c>
      <c r="K79" s="166" t="s">
        <v>1406</v>
      </c>
    </row>
    <row r="80" spans="1:11" ht="34.5" customHeight="1" x14ac:dyDescent="0.25">
      <c r="A80" s="215" t="s">
        <v>1391</v>
      </c>
      <c r="B80" s="206" t="s">
        <v>1392</v>
      </c>
      <c r="C80" s="166">
        <v>2</v>
      </c>
      <c r="D80" s="216" t="s">
        <v>1397</v>
      </c>
      <c r="E80" s="204">
        <v>4</v>
      </c>
      <c r="F80" s="166">
        <v>1</v>
      </c>
      <c r="G80" s="171">
        <v>7.1</v>
      </c>
      <c r="H80" s="170">
        <v>0</v>
      </c>
      <c r="I80" s="264">
        <v>45.20303030303031</v>
      </c>
      <c r="J80" s="264">
        <v>38.448717948717949</v>
      </c>
      <c r="K80" s="166" t="s">
        <v>1406</v>
      </c>
    </row>
    <row r="81" spans="1:11" ht="34.5" customHeight="1" x14ac:dyDescent="0.25">
      <c r="A81" s="215" t="s">
        <v>1393</v>
      </c>
      <c r="B81" s="203" t="s">
        <v>1394</v>
      </c>
      <c r="C81" s="166">
        <v>2</v>
      </c>
      <c r="D81" s="205" t="s">
        <v>1451</v>
      </c>
      <c r="E81" s="204">
        <v>6</v>
      </c>
      <c r="F81" s="166">
        <v>1</v>
      </c>
      <c r="G81" s="171">
        <v>5.0999999999999996</v>
      </c>
      <c r="H81" s="170">
        <v>0</v>
      </c>
      <c r="I81" s="264">
        <v>45.787878787878789</v>
      </c>
      <c r="J81" s="264">
        <v>43.089743589743591</v>
      </c>
      <c r="K81" s="166" t="s">
        <v>1406</v>
      </c>
    </row>
    <row r="82" spans="1:11" ht="34.5" customHeight="1" x14ac:dyDescent="0.25">
      <c r="A82" s="215" t="s">
        <v>1393</v>
      </c>
      <c r="B82" s="206" t="s">
        <v>1396</v>
      </c>
      <c r="C82" s="166">
        <v>2</v>
      </c>
      <c r="D82" s="216" t="s">
        <v>1397</v>
      </c>
      <c r="E82" s="204">
        <v>5</v>
      </c>
      <c r="F82" s="166">
        <v>1</v>
      </c>
      <c r="G82" s="171">
        <v>35.200000000000003</v>
      </c>
      <c r="H82" s="170">
        <v>0</v>
      </c>
      <c r="I82" s="264">
        <v>45.760606060606058</v>
      </c>
      <c r="J82" s="264">
        <v>42.317948717948724</v>
      </c>
      <c r="K82" s="166" t="s">
        <v>1406</v>
      </c>
    </row>
    <row r="83" spans="1:11" ht="34.5" customHeight="1" x14ac:dyDescent="0.25">
      <c r="A83" s="215" t="s">
        <v>1452</v>
      </c>
      <c r="B83" s="203" t="s">
        <v>1453</v>
      </c>
      <c r="C83" s="166">
        <v>0</v>
      </c>
      <c r="D83" s="216" t="s">
        <v>1250</v>
      </c>
      <c r="E83" s="204">
        <v>4</v>
      </c>
      <c r="F83" s="166">
        <v>1</v>
      </c>
      <c r="G83" s="171">
        <v>0.5</v>
      </c>
      <c r="H83" s="170">
        <v>0.5</v>
      </c>
      <c r="I83" s="166">
        <v>38</v>
      </c>
      <c r="J83" s="166">
        <v>30</v>
      </c>
      <c r="K83" s="166" t="s">
        <v>1438</v>
      </c>
    </row>
    <row r="84" spans="1:11" ht="34.5" customHeight="1" x14ac:dyDescent="0.25">
      <c r="A84" s="215" t="s">
        <v>1398</v>
      </c>
      <c r="B84" s="206" t="s">
        <v>1454</v>
      </c>
      <c r="C84" s="166">
        <v>1</v>
      </c>
      <c r="D84" s="216" t="s">
        <v>1235</v>
      </c>
      <c r="E84" s="204">
        <v>2</v>
      </c>
      <c r="F84" s="166">
        <v>1</v>
      </c>
      <c r="G84" s="171">
        <v>0.5</v>
      </c>
      <c r="H84" s="170">
        <v>0.5</v>
      </c>
      <c r="I84" s="166">
        <v>49</v>
      </c>
      <c r="J84" s="166">
        <v>38</v>
      </c>
      <c r="K84" s="166" t="s">
        <v>1407</v>
      </c>
    </row>
    <row r="85" spans="1:11" ht="11.25" customHeight="1" x14ac:dyDescent="0.25">
      <c r="A85" s="217"/>
      <c r="B85" s="218"/>
      <c r="C85" s="219"/>
      <c r="D85" s="220"/>
      <c r="E85" s="221"/>
      <c r="F85" s="221"/>
      <c r="G85" s="222"/>
      <c r="H85" s="219"/>
      <c r="I85" s="219"/>
      <c r="J85" s="219"/>
      <c r="K85" s="223"/>
    </row>
    <row r="86" spans="1:11" ht="112.5" customHeight="1" x14ac:dyDescent="0.25">
      <c r="A86" s="617" t="s">
        <v>1585</v>
      </c>
      <c r="B86" s="617"/>
      <c r="C86" s="617"/>
      <c r="D86" s="617"/>
      <c r="E86" s="617"/>
      <c r="F86" s="617"/>
      <c r="G86" s="617"/>
      <c r="H86" s="617"/>
      <c r="I86" s="617"/>
      <c r="J86" s="617"/>
      <c r="K86" s="617"/>
    </row>
    <row r="87" spans="1:11" s="224" customFormat="1" ht="31.5" customHeight="1" x14ac:dyDescent="0.25">
      <c r="A87" s="617" t="s">
        <v>466</v>
      </c>
      <c r="B87" s="618"/>
      <c r="C87" s="618"/>
      <c r="D87" s="618"/>
      <c r="E87" s="618"/>
      <c r="F87" s="618"/>
      <c r="G87" s="618"/>
      <c r="H87" s="618"/>
      <c r="I87" s="618"/>
      <c r="J87" s="618"/>
      <c r="K87" s="618"/>
    </row>
  </sheetData>
  <autoFilter ref="A2:K87" xr:uid="{00000000-0009-0000-0000-000014000000}">
    <filterColumn colId="6" showButton="0"/>
    <filterColumn colId="8" showButton="0"/>
  </autoFilter>
  <mergeCells count="15">
    <mergeCell ref="A86:K86"/>
    <mergeCell ref="A87:K87"/>
    <mergeCell ref="G2:H2"/>
    <mergeCell ref="I2:J2"/>
    <mergeCell ref="K2:K4"/>
    <mergeCell ref="G3:G4"/>
    <mergeCell ref="H3:H4"/>
    <mergeCell ref="I3:I4"/>
    <mergeCell ref="J3:J4"/>
    <mergeCell ref="A2:A4"/>
    <mergeCell ref="B2:B4"/>
    <mergeCell ref="C2:C4"/>
    <mergeCell ref="D2:D4"/>
    <mergeCell ref="E2:E4"/>
    <mergeCell ref="F2:F4"/>
  </mergeCells>
  <phoneticPr fontId="5"/>
  <pageMargins left="0.32" right="0.15748031496062992" top="0.31496062992125984" bottom="0.23622047244094491" header="0.15748031496062992" footer="0.15748031496062992"/>
  <pageSetup paperSize="9" scale="65"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11"/>
  <sheetViews>
    <sheetView workbookViewId="0">
      <selection activeCell="F19" sqref="F19"/>
    </sheetView>
  </sheetViews>
  <sheetFormatPr defaultRowHeight="13.2" x14ac:dyDescent="0.2"/>
  <cols>
    <col min="1" max="1" width="4.109375" customWidth="1"/>
    <col min="2" max="2" width="46.21875" customWidth="1"/>
    <col min="3" max="4" width="25.6640625" customWidth="1"/>
  </cols>
  <sheetData>
    <row r="1" spans="1:4" x14ac:dyDescent="0.2">
      <c r="A1" s="296" t="s">
        <v>483</v>
      </c>
    </row>
    <row r="2" spans="1:4" ht="27" customHeight="1" x14ac:dyDescent="0.2">
      <c r="B2" s="229" t="s">
        <v>1469</v>
      </c>
      <c r="C2" s="297" t="s">
        <v>1496</v>
      </c>
      <c r="D2" s="229" t="s">
        <v>1495</v>
      </c>
    </row>
    <row r="3" spans="1:4" ht="27" customHeight="1" x14ac:dyDescent="0.2">
      <c r="B3" s="298" t="s">
        <v>489</v>
      </c>
      <c r="C3" s="227" t="s">
        <v>484</v>
      </c>
      <c r="D3" s="227" t="s">
        <v>485</v>
      </c>
    </row>
    <row r="4" spans="1:4" ht="27" customHeight="1" x14ac:dyDescent="0.2">
      <c r="B4" s="228" t="s">
        <v>488</v>
      </c>
      <c r="C4" s="227" t="s">
        <v>486</v>
      </c>
      <c r="D4" s="227" t="s">
        <v>484</v>
      </c>
    </row>
    <row r="5" spans="1:4" ht="27" customHeight="1" x14ac:dyDescent="0.2">
      <c r="B5" s="228" t="s">
        <v>1470</v>
      </c>
      <c r="C5" s="227" t="s">
        <v>487</v>
      </c>
      <c r="D5" s="227" t="s">
        <v>486</v>
      </c>
    </row>
    <row r="6" spans="1:4" ht="13.5" customHeight="1" x14ac:dyDescent="0.2">
      <c r="B6" s="446" t="s">
        <v>1471</v>
      </c>
      <c r="C6" s="446"/>
      <c r="D6" s="446"/>
    </row>
    <row r="7" spans="1:4" x14ac:dyDescent="0.2">
      <c r="B7" s="149" t="s">
        <v>1472</v>
      </c>
      <c r="C7" s="295"/>
      <c r="D7" s="295"/>
    </row>
    <row r="8" spans="1:4" x14ac:dyDescent="0.2">
      <c r="B8" s="149" t="s">
        <v>1474</v>
      </c>
      <c r="C8" s="295"/>
      <c r="D8" s="295"/>
    </row>
    <row r="9" spans="1:4" x14ac:dyDescent="0.2">
      <c r="B9" s="149" t="s">
        <v>1473</v>
      </c>
      <c r="C9" s="295"/>
      <c r="D9" s="295"/>
    </row>
    <row r="10" spans="1:4" x14ac:dyDescent="0.2">
      <c r="B10" s="149" t="s">
        <v>1475</v>
      </c>
    </row>
    <row r="11" spans="1:4" x14ac:dyDescent="0.2">
      <c r="B11" s="149" t="s">
        <v>1477</v>
      </c>
    </row>
  </sheetData>
  <mergeCells count="1">
    <mergeCell ref="B6:D6"/>
  </mergeCells>
  <phoneticPr fontId="5"/>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8"/>
  <sheetViews>
    <sheetView workbookViewId="0">
      <selection activeCell="F19" sqref="F19"/>
    </sheetView>
  </sheetViews>
  <sheetFormatPr defaultRowHeight="13.2" x14ac:dyDescent="0.2"/>
  <cols>
    <col min="1" max="1" width="3.88671875" customWidth="1"/>
    <col min="2" max="2" width="17.109375" customWidth="1"/>
    <col min="3" max="4" width="27.6640625" customWidth="1"/>
    <col min="5" max="5" width="15.6640625" customWidth="1"/>
  </cols>
  <sheetData>
    <row r="1" spans="1:5" x14ac:dyDescent="0.2">
      <c r="A1" s="296" t="s">
        <v>490</v>
      </c>
    </row>
    <row r="2" spans="1:5" ht="27" customHeight="1" x14ac:dyDescent="0.2">
      <c r="B2" s="230" t="s">
        <v>1476</v>
      </c>
      <c r="C2" s="297" t="s">
        <v>1496</v>
      </c>
      <c r="D2" s="229" t="s">
        <v>1495</v>
      </c>
    </row>
    <row r="3" spans="1:5" ht="15.75" customHeight="1" x14ac:dyDescent="0.2">
      <c r="B3" s="231" t="s">
        <v>491</v>
      </c>
      <c r="C3" s="231" t="s">
        <v>484</v>
      </c>
      <c r="D3" s="231" t="s">
        <v>492</v>
      </c>
    </row>
    <row r="4" spans="1:5" ht="15.75" customHeight="1" x14ac:dyDescent="0.2">
      <c r="B4" s="231" t="s">
        <v>493</v>
      </c>
      <c r="C4" s="231" t="s">
        <v>486</v>
      </c>
      <c r="D4" s="231" t="s">
        <v>484</v>
      </c>
    </row>
    <row r="5" spans="1:5" ht="13.5" customHeight="1" x14ac:dyDescent="0.2">
      <c r="B5" s="447" t="s">
        <v>1478</v>
      </c>
      <c r="C5" s="447"/>
      <c r="D5" s="447"/>
      <c r="E5" s="447"/>
    </row>
    <row r="6" spans="1:5" s="135" customFormat="1" ht="13.5" customHeight="1" x14ac:dyDescent="0.2">
      <c r="B6" s="447" t="s">
        <v>1479</v>
      </c>
      <c r="C6" s="447"/>
      <c r="D6" s="447"/>
      <c r="E6" s="447"/>
    </row>
    <row r="7" spans="1:5" x14ac:dyDescent="0.2">
      <c r="B7" s="292" t="s">
        <v>1480</v>
      </c>
    </row>
    <row r="8" spans="1:5" x14ac:dyDescent="0.2">
      <c r="B8" s="292" t="s">
        <v>1481</v>
      </c>
    </row>
  </sheetData>
  <mergeCells count="2">
    <mergeCell ref="B5:E5"/>
    <mergeCell ref="B6:E6"/>
  </mergeCells>
  <phoneticPr fontId="5"/>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5"/>
  <sheetViews>
    <sheetView workbookViewId="0">
      <selection activeCell="F19" sqref="F19"/>
    </sheetView>
  </sheetViews>
  <sheetFormatPr defaultRowHeight="13.2" x14ac:dyDescent="0.2"/>
  <cols>
    <col min="1" max="1" width="3.33203125" customWidth="1"/>
    <col min="2" max="2" width="25.6640625" customWidth="1"/>
    <col min="3" max="3" width="62.109375" customWidth="1"/>
  </cols>
  <sheetData>
    <row r="1" spans="1:3" x14ac:dyDescent="0.2">
      <c r="A1" s="296" t="s">
        <v>494</v>
      </c>
    </row>
    <row r="2" spans="1:3" x14ac:dyDescent="0.2">
      <c r="A2" s="296" t="s">
        <v>495</v>
      </c>
    </row>
    <row r="3" spans="1:3" ht="67.5" customHeight="1" x14ac:dyDescent="0.2">
      <c r="B3" s="228" t="s">
        <v>1485</v>
      </c>
      <c r="C3" s="228" t="s">
        <v>1483</v>
      </c>
    </row>
    <row r="4" spans="1:3" ht="27" customHeight="1" x14ac:dyDescent="0.2">
      <c r="B4" s="228" t="s">
        <v>1484</v>
      </c>
      <c r="C4" s="228" t="s">
        <v>1486</v>
      </c>
    </row>
    <row r="5" spans="1:3" x14ac:dyDescent="0.2">
      <c r="B5" s="149" t="s">
        <v>1482</v>
      </c>
    </row>
  </sheetData>
  <phoneticPr fontId="5"/>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24"/>
  <sheetViews>
    <sheetView workbookViewId="0">
      <selection activeCell="F19" sqref="F19"/>
    </sheetView>
  </sheetViews>
  <sheetFormatPr defaultRowHeight="13.2" x14ac:dyDescent="0.2"/>
  <cols>
    <col min="1" max="1" width="4.33203125" customWidth="1"/>
    <col min="2" max="2" width="17" customWidth="1"/>
    <col min="3" max="5" width="25.6640625" customWidth="1"/>
  </cols>
  <sheetData>
    <row r="1" spans="1:5" x14ac:dyDescent="0.2">
      <c r="A1" s="296" t="s">
        <v>496</v>
      </c>
    </row>
    <row r="2" spans="1:5" x14ac:dyDescent="0.2">
      <c r="B2" s="448" t="s">
        <v>1487</v>
      </c>
      <c r="C2" s="448" t="s">
        <v>1508</v>
      </c>
      <c r="D2" s="448" t="s">
        <v>1509</v>
      </c>
      <c r="E2" s="448" t="s">
        <v>1494</v>
      </c>
    </row>
    <row r="3" spans="1:5" x14ac:dyDescent="0.2">
      <c r="B3" s="449"/>
      <c r="C3" s="449"/>
      <c r="D3" s="449"/>
      <c r="E3" s="449"/>
    </row>
    <row r="4" spans="1:5" x14ac:dyDescent="0.2">
      <c r="B4" s="450"/>
      <c r="C4" s="450"/>
      <c r="D4" s="450"/>
      <c r="E4" s="450"/>
    </row>
    <row r="5" spans="1:5" ht="16.5" customHeight="1" x14ac:dyDescent="0.2">
      <c r="B5" s="299" t="s">
        <v>1488</v>
      </c>
      <c r="C5" s="136" t="s">
        <v>476</v>
      </c>
      <c r="D5" s="136" t="s">
        <v>472</v>
      </c>
      <c r="E5" s="136" t="s">
        <v>497</v>
      </c>
    </row>
    <row r="6" spans="1:5" ht="16.5" customHeight="1" x14ac:dyDescent="0.2">
      <c r="B6" s="136" t="s">
        <v>1489</v>
      </c>
      <c r="C6" s="136" t="s">
        <v>471</v>
      </c>
      <c r="D6" s="136" t="s">
        <v>476</v>
      </c>
      <c r="E6" s="136" t="s">
        <v>472</v>
      </c>
    </row>
    <row r="7" spans="1:5" ht="16.5" customHeight="1" x14ac:dyDescent="0.2">
      <c r="B7" s="136" t="s">
        <v>1490</v>
      </c>
      <c r="C7" s="136" t="s">
        <v>481</v>
      </c>
      <c r="D7" s="136" t="s">
        <v>475</v>
      </c>
      <c r="E7" s="136" t="s">
        <v>476</v>
      </c>
    </row>
    <row r="8" spans="1:5" ht="16.5" customHeight="1" x14ac:dyDescent="0.2">
      <c r="B8" s="136" t="s">
        <v>1491</v>
      </c>
      <c r="C8" s="136" t="s">
        <v>482</v>
      </c>
      <c r="D8" s="136" t="s">
        <v>481</v>
      </c>
      <c r="E8" s="136" t="s">
        <v>475</v>
      </c>
    </row>
    <row r="9" spans="1:5" x14ac:dyDescent="0.2">
      <c r="B9" s="235" t="s">
        <v>1497</v>
      </c>
      <c r="C9" s="232"/>
      <c r="D9" s="232"/>
      <c r="E9" s="232"/>
    </row>
    <row r="10" spans="1:5" ht="13.5" customHeight="1" x14ac:dyDescent="0.2">
      <c r="B10" s="443" t="s">
        <v>1498</v>
      </c>
      <c r="C10" s="443"/>
      <c r="D10" s="443"/>
      <c r="E10" s="443"/>
    </row>
    <row r="11" spans="1:5" ht="13.5" customHeight="1" x14ac:dyDescent="0.2">
      <c r="B11" s="443" t="s">
        <v>1499</v>
      </c>
      <c r="C11" s="443"/>
      <c r="D11" s="443"/>
      <c r="E11" s="443"/>
    </row>
    <row r="12" spans="1:5" ht="13.5" customHeight="1" x14ac:dyDescent="0.2">
      <c r="B12" s="443" t="s">
        <v>1500</v>
      </c>
      <c r="C12" s="443"/>
      <c r="D12" s="443"/>
      <c r="E12" s="443"/>
    </row>
    <row r="13" spans="1:5" ht="13.5" customHeight="1" x14ac:dyDescent="0.2">
      <c r="B13" s="443" t="s">
        <v>1501</v>
      </c>
      <c r="C13" s="443"/>
      <c r="D13" s="443"/>
      <c r="E13" s="443"/>
    </row>
    <row r="14" spans="1:5" ht="13.5" customHeight="1" x14ac:dyDescent="0.2">
      <c r="B14" s="443" t="s">
        <v>1502</v>
      </c>
      <c r="C14" s="443"/>
      <c r="D14" s="443"/>
      <c r="E14" s="443"/>
    </row>
    <row r="15" spans="1:5" ht="40.5" customHeight="1" x14ac:dyDescent="0.2">
      <c r="B15" s="443" t="s">
        <v>1507</v>
      </c>
      <c r="C15" s="443"/>
      <c r="D15" s="443"/>
      <c r="E15" s="443"/>
    </row>
    <row r="16" spans="1:5" x14ac:dyDescent="0.2">
      <c r="B16" s="232"/>
      <c r="C16" s="232"/>
      <c r="D16" s="232"/>
      <c r="E16" s="232"/>
    </row>
    <row r="17" spans="2:5" x14ac:dyDescent="0.2">
      <c r="B17" s="232"/>
      <c r="C17" s="232"/>
      <c r="D17" s="232"/>
      <c r="E17" s="232"/>
    </row>
    <row r="18" spans="2:5" x14ac:dyDescent="0.2">
      <c r="B18" s="232"/>
      <c r="C18" s="232"/>
      <c r="D18" s="232"/>
      <c r="E18" s="232"/>
    </row>
    <row r="19" spans="2:5" x14ac:dyDescent="0.2">
      <c r="B19" s="232"/>
      <c r="C19" s="232"/>
      <c r="D19" s="232"/>
      <c r="E19" s="232"/>
    </row>
    <row r="20" spans="2:5" x14ac:dyDescent="0.2">
      <c r="B20" s="232"/>
      <c r="C20" s="232"/>
      <c r="D20" s="232"/>
      <c r="E20" s="232"/>
    </row>
    <row r="21" spans="2:5" x14ac:dyDescent="0.2">
      <c r="B21" s="232"/>
      <c r="C21" s="232"/>
      <c r="D21" s="232"/>
      <c r="E21" s="232"/>
    </row>
    <row r="22" spans="2:5" x14ac:dyDescent="0.2">
      <c r="B22" s="233"/>
      <c r="C22" s="233"/>
      <c r="D22" s="233"/>
      <c r="E22" s="233"/>
    </row>
    <row r="23" spans="2:5" x14ac:dyDescent="0.2">
      <c r="B23" s="234"/>
      <c r="C23" s="234"/>
      <c r="D23" s="234"/>
      <c r="E23" s="234"/>
    </row>
    <row r="24" spans="2:5" x14ac:dyDescent="0.2">
      <c r="B24" s="234"/>
      <c r="C24" s="234"/>
      <c r="D24" s="234"/>
      <c r="E24" s="234"/>
    </row>
  </sheetData>
  <mergeCells count="10">
    <mergeCell ref="B2:B4"/>
    <mergeCell ref="B10:E10"/>
    <mergeCell ref="B15:E15"/>
    <mergeCell ref="C2:C4"/>
    <mergeCell ref="D2:D4"/>
    <mergeCell ref="E2:E4"/>
    <mergeCell ref="B11:E11"/>
    <mergeCell ref="B12:E12"/>
    <mergeCell ref="B13:E13"/>
    <mergeCell ref="B14:E14"/>
  </mergeCells>
  <phoneticPr fontId="5"/>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C6"/>
  <sheetViews>
    <sheetView zoomScaleNormal="100" workbookViewId="0">
      <selection activeCell="F19" sqref="F19"/>
    </sheetView>
  </sheetViews>
  <sheetFormatPr defaultRowHeight="13.2" x14ac:dyDescent="0.2"/>
  <cols>
    <col min="1" max="1" width="3.6640625" customWidth="1"/>
    <col min="2" max="2" width="25.6640625" customWidth="1"/>
    <col min="3" max="3" width="68.33203125" customWidth="1"/>
  </cols>
  <sheetData>
    <row r="1" spans="1:3" x14ac:dyDescent="0.2">
      <c r="A1" s="296" t="s">
        <v>498</v>
      </c>
    </row>
    <row r="2" spans="1:3" x14ac:dyDescent="0.2">
      <c r="A2" s="296" t="s">
        <v>1503</v>
      </c>
    </row>
    <row r="3" spans="1:3" ht="67.5" customHeight="1" x14ac:dyDescent="0.2">
      <c r="B3" s="228" t="s">
        <v>1485</v>
      </c>
      <c r="C3" s="228" t="s">
        <v>1506</v>
      </c>
    </row>
    <row r="4" spans="1:3" ht="27" customHeight="1" x14ac:dyDescent="0.2">
      <c r="B4" s="228" t="s">
        <v>1484</v>
      </c>
      <c r="C4" s="228" t="s">
        <v>1504</v>
      </c>
    </row>
    <row r="5" spans="1:3" x14ac:dyDescent="0.2">
      <c r="B5" s="149" t="s">
        <v>1505</v>
      </c>
    </row>
    <row r="6" spans="1:3" x14ac:dyDescent="0.2">
      <c r="B6" s="149" t="s">
        <v>1534</v>
      </c>
    </row>
  </sheetData>
  <phoneticPr fontId="5"/>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F10"/>
  <sheetViews>
    <sheetView zoomScaleNormal="100" workbookViewId="0">
      <selection activeCell="F19" sqref="F19"/>
    </sheetView>
  </sheetViews>
  <sheetFormatPr defaultRowHeight="13.2" x14ac:dyDescent="0.2"/>
  <cols>
    <col min="1" max="1" width="5.109375" customWidth="1"/>
    <col min="2" max="4" width="25.6640625" customWidth="1"/>
  </cols>
  <sheetData>
    <row r="1" spans="1:6" x14ac:dyDescent="0.2">
      <c r="A1" s="296" t="s">
        <v>499</v>
      </c>
    </row>
    <row r="2" spans="1:6" ht="16.5" customHeight="1" x14ac:dyDescent="0.2">
      <c r="B2" s="448" t="s">
        <v>1487</v>
      </c>
      <c r="C2" s="448" t="s">
        <v>1508</v>
      </c>
      <c r="D2" s="448" t="s">
        <v>1494</v>
      </c>
    </row>
    <row r="3" spans="1:6" ht="16.5" customHeight="1" x14ac:dyDescent="0.2">
      <c r="B3" s="452"/>
      <c r="C3" s="453"/>
      <c r="D3" s="453"/>
    </row>
    <row r="4" spans="1:6" ht="16.5" customHeight="1" x14ac:dyDescent="0.2">
      <c r="B4" s="299" t="s">
        <v>1488</v>
      </c>
      <c r="C4" s="136" t="s">
        <v>475</v>
      </c>
      <c r="D4" s="136" t="s">
        <v>471</v>
      </c>
    </row>
    <row r="5" spans="1:6" ht="16.5" customHeight="1" x14ac:dyDescent="0.2">
      <c r="B5" s="136" t="s">
        <v>493</v>
      </c>
      <c r="C5" s="136" t="s">
        <v>481</v>
      </c>
      <c r="D5" s="136" t="s">
        <v>475</v>
      </c>
    </row>
    <row r="6" spans="1:6" ht="13.5" customHeight="1" x14ac:dyDescent="0.2">
      <c r="B6" s="447" t="s">
        <v>1510</v>
      </c>
      <c r="C6" s="447"/>
      <c r="D6" s="447"/>
      <c r="E6" s="447"/>
      <c r="F6" s="447"/>
    </row>
    <row r="7" spans="1:6" ht="13.5" customHeight="1" x14ac:dyDescent="0.2">
      <c r="B7" s="447" t="s">
        <v>1479</v>
      </c>
      <c r="C7" s="447"/>
      <c r="D7" s="447"/>
      <c r="E7" s="447"/>
      <c r="F7" s="447"/>
    </row>
    <row r="8" spans="1:6" ht="13.5" customHeight="1" x14ac:dyDescent="0.2">
      <c r="B8" s="454" t="s">
        <v>1480</v>
      </c>
      <c r="C8" s="454"/>
      <c r="D8" s="454"/>
      <c r="E8" s="454"/>
      <c r="F8" s="454"/>
    </row>
    <row r="9" spans="1:6" ht="13.5" customHeight="1" x14ac:dyDescent="0.2">
      <c r="B9" s="454" t="s">
        <v>1481</v>
      </c>
      <c r="C9" s="454"/>
      <c r="D9" s="454"/>
      <c r="E9" s="454"/>
      <c r="F9" s="454"/>
    </row>
    <row r="10" spans="1:6" ht="40.5" customHeight="1" x14ac:dyDescent="0.2">
      <c r="B10" s="447" t="s">
        <v>1511</v>
      </c>
      <c r="C10" s="451"/>
      <c r="D10" s="451"/>
      <c r="E10" s="451"/>
      <c r="F10" s="451"/>
    </row>
  </sheetData>
  <mergeCells count="8">
    <mergeCell ref="B10:F10"/>
    <mergeCell ref="B2:B3"/>
    <mergeCell ref="C2:C3"/>
    <mergeCell ref="D2:D3"/>
    <mergeCell ref="B8:F8"/>
    <mergeCell ref="B6:F6"/>
    <mergeCell ref="B7:F7"/>
    <mergeCell ref="B9:F9"/>
  </mergeCells>
  <phoneticPr fontId="5"/>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12"/>
  <sheetViews>
    <sheetView workbookViewId="0">
      <selection activeCell="F19" sqref="F19"/>
    </sheetView>
  </sheetViews>
  <sheetFormatPr defaultRowHeight="13.2" x14ac:dyDescent="0.2"/>
  <cols>
    <col min="1" max="1" width="2.88671875" customWidth="1"/>
    <col min="2" max="2" width="21.44140625" customWidth="1"/>
    <col min="3" max="3" width="72.6640625" customWidth="1"/>
    <col min="4" max="4" width="60.109375" customWidth="1"/>
  </cols>
  <sheetData>
    <row r="1" spans="1:3" x14ac:dyDescent="0.2">
      <c r="A1" s="296" t="s">
        <v>500</v>
      </c>
    </row>
    <row r="2" spans="1:3" x14ac:dyDescent="0.2">
      <c r="A2" s="296" t="s">
        <v>501</v>
      </c>
    </row>
    <row r="3" spans="1:3" x14ac:dyDescent="0.2">
      <c r="B3" s="296" t="s">
        <v>1513</v>
      </c>
    </row>
    <row r="4" spans="1:3" ht="67.5" customHeight="1" x14ac:dyDescent="0.2">
      <c r="B4" s="228" t="s">
        <v>507</v>
      </c>
      <c r="C4" s="228" t="s">
        <v>1512</v>
      </c>
    </row>
    <row r="5" spans="1:3" ht="27" customHeight="1" x14ac:dyDescent="0.2">
      <c r="B5" s="228" t="s">
        <v>1484</v>
      </c>
      <c r="C5" s="228" t="s">
        <v>502</v>
      </c>
    </row>
    <row r="6" spans="1:3" ht="13.5" customHeight="1" x14ac:dyDescent="0.2">
      <c r="B6" s="228" t="s">
        <v>503</v>
      </c>
      <c r="C6" s="228" t="s">
        <v>504</v>
      </c>
    </row>
    <row r="7" spans="1:3" x14ac:dyDescent="0.2">
      <c r="B7" s="149" t="s">
        <v>1536</v>
      </c>
      <c r="C7" s="5"/>
    </row>
    <row r="8" spans="1:3" x14ac:dyDescent="0.2">
      <c r="B8" s="5"/>
      <c r="C8" s="5"/>
    </row>
    <row r="9" spans="1:3" x14ac:dyDescent="0.2">
      <c r="B9" s="134" t="s">
        <v>1514</v>
      </c>
      <c r="C9" s="5"/>
    </row>
    <row r="10" spans="1:3" ht="27" customHeight="1" x14ac:dyDescent="0.2">
      <c r="B10" s="228" t="s">
        <v>507</v>
      </c>
      <c r="C10" s="228" t="s">
        <v>505</v>
      </c>
    </row>
    <row r="11" spans="1:3" ht="13.5" customHeight="1" x14ac:dyDescent="0.2">
      <c r="B11" s="228" t="s">
        <v>503</v>
      </c>
      <c r="C11" s="228" t="s">
        <v>506</v>
      </c>
    </row>
    <row r="12" spans="1:3" x14ac:dyDescent="0.2">
      <c r="B12" s="149" t="s">
        <v>1536</v>
      </c>
    </row>
  </sheetData>
  <phoneticPr fontId="5"/>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7</vt:i4>
      </vt:variant>
    </vt:vector>
  </HeadingPairs>
  <TitlesOfParts>
    <vt:vector size="30" baseType="lpstr">
      <vt:lpstr>9.1.1</vt:lpstr>
      <vt:lpstr>9.1.2</vt:lpstr>
      <vt:lpstr>9.2</vt:lpstr>
      <vt:lpstr>9.3</vt:lpstr>
      <vt:lpstr>9.4.1</vt:lpstr>
      <vt:lpstr>9.4.2</vt:lpstr>
      <vt:lpstr>9.5.1</vt:lpstr>
      <vt:lpstr>9.5.2</vt:lpstr>
      <vt:lpstr>9.6.1</vt:lpstr>
      <vt:lpstr>9.6.2</vt:lpstr>
      <vt:lpstr>9.7</vt:lpstr>
      <vt:lpstr>9.6.3</vt:lpstr>
      <vt:lpstr>9.8.1</vt:lpstr>
      <vt:lpstr>9.8.2</vt:lpstr>
      <vt:lpstr>9.8.3</vt:lpstr>
      <vt:lpstr>9.8.5</vt:lpstr>
      <vt:lpstr>9-8-6</vt:lpstr>
      <vt:lpstr>9-8-7</vt:lpstr>
      <vt:lpstr>9.9.1</vt:lpstr>
      <vt:lpstr>9.9.2</vt:lpstr>
      <vt:lpstr>9.9.3</vt:lpstr>
      <vt:lpstr>9.9.4</vt:lpstr>
      <vt:lpstr>9.10</vt:lpstr>
      <vt:lpstr>'9.10'!Print_Area</vt:lpstr>
      <vt:lpstr>'9.8.3'!Print_Area</vt:lpstr>
      <vt:lpstr>'9.9.3'!Print_Area</vt:lpstr>
      <vt:lpstr>'9.9.4'!Print_Area</vt:lpstr>
      <vt:lpstr>'9.10'!Print_Titles</vt:lpstr>
      <vt:lpstr>'9.9.3'!Print_Titles</vt:lpstr>
      <vt:lpstr>'9.9.4'!Print_Titles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2023-11-15T05:09:43Z</cp:lastPrinted>
  <dcterms:created xsi:type="dcterms:W3CDTF">2004-11-26T02:04:17Z</dcterms:created>
  <dcterms:modified xsi:type="dcterms:W3CDTF">2023-11-15T05:10:03Z</dcterms:modified>
</cp:coreProperties>
</file>