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Group\★引き継ぎデータ\★R2担当調査\01公表データ関係\R02\R1医療施設（動態）調査・病院報告\HP掲載用\"/>
    </mc:Choice>
  </mc:AlternateContent>
  <bookViews>
    <workbookView xWindow="240" yWindow="135" windowWidth="18315" windowHeight="6930"/>
  </bookViews>
  <sheets>
    <sheet name="Sheet1" sheetId="1" r:id="rId1"/>
  </sheets>
  <definedNames>
    <definedName name="_xlnm.Print_Area" localSheetId="0">Sheet1!$A$1:$M$47</definedName>
  </definedNames>
  <calcPr calcId="162913"/>
</workbook>
</file>

<file path=xl/calcChain.xml><?xml version="1.0" encoding="utf-8"?>
<calcChain xmlns="http://schemas.openxmlformats.org/spreadsheetml/2006/main">
  <c r="F45" i="1" l="1"/>
  <c r="F46" i="1"/>
  <c r="F47" i="1"/>
  <c r="D45" i="1"/>
  <c r="H45" i="1"/>
  <c r="J45" i="1"/>
  <c r="M32" i="1"/>
  <c r="H22" i="1"/>
  <c r="D22" i="1"/>
  <c r="F22" i="1"/>
  <c r="E20" i="1"/>
  <c r="M45" i="1" l="1"/>
  <c r="M9" i="1"/>
  <c r="M10" i="1"/>
  <c r="L30" i="1" l="1"/>
  <c r="K30" i="1"/>
  <c r="C20" i="1"/>
  <c r="G20" i="1"/>
  <c r="I7" i="1"/>
  <c r="I30" i="1" s="1"/>
  <c r="G7" i="1"/>
  <c r="G30" i="1" s="1"/>
  <c r="E7" i="1"/>
  <c r="E43" i="1" s="1"/>
  <c r="C7" i="1"/>
  <c r="C30" i="1" s="1"/>
  <c r="G43" i="1" l="1"/>
  <c r="E30" i="1"/>
  <c r="I43" i="1"/>
  <c r="C43" i="1"/>
  <c r="H11" i="1"/>
  <c r="H12" i="1"/>
  <c r="F11" i="1" l="1"/>
  <c r="F12" i="1"/>
  <c r="D11" i="1"/>
  <c r="D12" i="1"/>
  <c r="D13" i="1"/>
  <c r="F13" i="1"/>
  <c r="H13" i="1"/>
  <c r="J46" i="1" l="1"/>
  <c r="J47" i="1"/>
  <c r="J10" i="1"/>
  <c r="J9" i="1"/>
  <c r="J7" i="1"/>
  <c r="H46" i="1"/>
  <c r="H47" i="1"/>
  <c r="H23" i="1"/>
  <c r="H24" i="1"/>
  <c r="H25" i="1"/>
  <c r="H26" i="1"/>
  <c r="H27" i="1"/>
  <c r="H20" i="1"/>
  <c r="H10" i="1"/>
  <c r="H14" i="1"/>
  <c r="H15" i="1"/>
  <c r="H16" i="1"/>
  <c r="H17" i="1"/>
  <c r="H9" i="1"/>
  <c r="H7" i="1"/>
  <c r="H43" i="1" s="1"/>
  <c r="F23" i="1"/>
  <c r="F24" i="1"/>
  <c r="F25" i="1"/>
  <c r="F26" i="1"/>
  <c r="F27" i="1"/>
  <c r="F20" i="1"/>
  <c r="F10" i="1"/>
  <c r="F14" i="1"/>
  <c r="F15" i="1"/>
  <c r="F16" i="1"/>
  <c r="F17" i="1"/>
  <c r="F9" i="1"/>
  <c r="F7" i="1"/>
  <c r="D46" i="1"/>
  <c r="D47" i="1"/>
  <c r="D30" i="1"/>
  <c r="D23" i="1"/>
  <c r="D24" i="1"/>
  <c r="D25" i="1"/>
  <c r="D26" i="1"/>
  <c r="D27" i="1"/>
  <c r="D20" i="1"/>
  <c r="D10" i="1"/>
  <c r="D14" i="1"/>
  <c r="D15" i="1"/>
  <c r="D16" i="1"/>
  <c r="D17" i="1"/>
  <c r="D9" i="1"/>
  <c r="D7" i="1"/>
  <c r="H30" i="1" l="1"/>
  <c r="F30" i="1"/>
  <c r="M40" i="1"/>
  <c r="M39" i="1"/>
  <c r="M38" i="1"/>
  <c r="M37" i="1"/>
  <c r="M36" i="1"/>
  <c r="M35" i="1"/>
  <c r="M34" i="1"/>
  <c r="M33" i="1"/>
  <c r="M7" i="1"/>
  <c r="M30" i="1" s="1"/>
  <c r="M43" i="1" s="1"/>
  <c r="J30" i="1"/>
  <c r="D43" i="1"/>
  <c r="J43" i="1" l="1"/>
  <c r="M20" i="1"/>
  <c r="M46" i="1"/>
  <c r="M47" i="1"/>
  <c r="F43" i="1"/>
</calcChain>
</file>

<file path=xl/sharedStrings.xml><?xml version="1.0" encoding="utf-8"?>
<sst xmlns="http://schemas.openxmlformats.org/spreadsheetml/2006/main" count="138" uniqueCount="54">
  <si>
    <t>在院患者延数</t>
    <rPh sb="0" eb="1">
      <t>ザイ</t>
    </rPh>
    <rPh sb="1" eb="2">
      <t>イン</t>
    </rPh>
    <rPh sb="2" eb="4">
      <t>カンジャ</t>
    </rPh>
    <rPh sb="4" eb="5">
      <t>エン</t>
    </rPh>
    <rPh sb="5" eb="6">
      <t>スウ</t>
    </rPh>
    <phoneticPr fontId="3"/>
  </si>
  <si>
    <t>外来患者延数</t>
    <rPh sb="0" eb="2">
      <t>ガイライ</t>
    </rPh>
    <rPh sb="2" eb="4">
      <t>カンジャ</t>
    </rPh>
    <rPh sb="4" eb="5">
      <t>エン</t>
    </rPh>
    <rPh sb="5" eb="6">
      <t>スウ</t>
    </rPh>
    <phoneticPr fontId="3"/>
  </si>
  <si>
    <t>病床
利用率％</t>
    <rPh sb="0" eb="2">
      <t>ビョウショウ</t>
    </rPh>
    <rPh sb="3" eb="6">
      <t>リヨウリツ</t>
    </rPh>
    <phoneticPr fontId="3"/>
  </si>
  <si>
    <t>平均
在院日数</t>
    <rPh sb="0" eb="2">
      <t>ヘイキン</t>
    </rPh>
    <rPh sb="3" eb="4">
      <t>ザイ</t>
    </rPh>
    <rPh sb="4" eb="5">
      <t>イン</t>
    </rPh>
    <rPh sb="5" eb="7">
      <t>ニッスウ</t>
    </rPh>
    <phoneticPr fontId="3"/>
  </si>
  <si>
    <t>在院
外来比</t>
    <rPh sb="0" eb="1">
      <t>ザイ</t>
    </rPh>
    <rPh sb="1" eb="2">
      <t>イン</t>
    </rPh>
    <rPh sb="3" eb="5">
      <t>ガイライ</t>
    </rPh>
    <rPh sb="5" eb="6">
      <t>ヒ</t>
    </rPh>
    <phoneticPr fontId="3"/>
  </si>
  <si>
    <t>年間延数</t>
    <rPh sb="0" eb="2">
      <t>ネンカン</t>
    </rPh>
    <rPh sb="2" eb="3">
      <t>エン</t>
    </rPh>
    <rPh sb="3" eb="4">
      <t>スウ</t>
    </rPh>
    <phoneticPr fontId="3"/>
  </si>
  <si>
    <t>１日平均数</t>
    <rPh sb="1" eb="2">
      <t>ニチ</t>
    </rPh>
    <rPh sb="2" eb="5">
      <t>ヘイキンスウ</t>
    </rPh>
    <phoneticPr fontId="3"/>
  </si>
  <si>
    <t>１日平均数</t>
    <rPh sb="1" eb="2">
      <t>ニチ</t>
    </rPh>
    <rPh sb="2" eb="4">
      <t>ヘイキン</t>
    </rPh>
    <rPh sb="4" eb="5">
      <t>スウ</t>
    </rPh>
    <phoneticPr fontId="3"/>
  </si>
  <si>
    <t>　　・</t>
    <phoneticPr fontId="3"/>
  </si>
  <si>
    <t>介護療養病床(再掲)</t>
    <rPh sb="0" eb="1">
      <t>スケ</t>
    </rPh>
    <rPh sb="1" eb="2">
      <t>ユズル</t>
    </rPh>
    <rPh sb="2" eb="3">
      <t>リョウ</t>
    </rPh>
    <rPh sb="3" eb="4">
      <t>オサム</t>
    </rPh>
    <rPh sb="4" eb="5">
      <t>ビョウ</t>
    </rPh>
    <rPh sb="5" eb="6">
      <t>ユカ</t>
    </rPh>
    <rPh sb="7" eb="9">
      <t>サイケイ</t>
    </rPh>
    <phoneticPr fontId="3"/>
  </si>
  <si>
    <t>　　・</t>
  </si>
  <si>
    <t>千葉市</t>
    <rPh sb="0" eb="1">
      <t>セン</t>
    </rPh>
    <rPh sb="1" eb="2">
      <t>ハ</t>
    </rPh>
    <rPh sb="2" eb="3">
      <t>シ</t>
    </rPh>
    <phoneticPr fontId="3"/>
  </si>
  <si>
    <t>船橋市</t>
    <rPh sb="0" eb="1">
      <t>フネ</t>
    </rPh>
    <rPh sb="1" eb="2">
      <t>ハシ</t>
    </rPh>
    <rPh sb="2" eb="3">
      <t>シ</t>
    </rPh>
    <phoneticPr fontId="3"/>
  </si>
  <si>
    <t>柏市</t>
    <rPh sb="0" eb="1">
      <t>カシワ</t>
    </rPh>
    <rPh sb="1" eb="2">
      <t>シ</t>
    </rPh>
    <phoneticPr fontId="3"/>
  </si>
  <si>
    <t>注１）率については四捨五入をしているため、総数に合わないことがある。</t>
    <rPh sb="0" eb="1">
      <t>チュウイ</t>
    </rPh>
    <rPh sb="3" eb="4">
      <t>リツ</t>
    </rPh>
    <rPh sb="9" eb="13">
      <t>シシャゴニュウ</t>
    </rPh>
    <rPh sb="21" eb="23">
      <t>ソウスウ</t>
    </rPh>
    <rPh sb="24" eb="25">
      <t>ア</t>
    </rPh>
    <phoneticPr fontId="3"/>
  </si>
  <si>
    <t>第２表　病院利用状況，病院・病床の種類別，県・二次保健医療圏・政令・中核市別</t>
    <rPh sb="0" eb="1">
      <t>ダイ</t>
    </rPh>
    <rPh sb="2" eb="3">
      <t>ヒョウ</t>
    </rPh>
    <rPh sb="4" eb="6">
      <t>ビョウイン</t>
    </rPh>
    <rPh sb="6" eb="8">
      <t>リヨウ</t>
    </rPh>
    <rPh sb="8" eb="10">
      <t>ジョウキョウ</t>
    </rPh>
    <rPh sb="11" eb="13">
      <t>ビョウイン</t>
    </rPh>
    <rPh sb="14" eb="16">
      <t>ビョウショウ</t>
    </rPh>
    <rPh sb="17" eb="19">
      <t>シュルイ</t>
    </rPh>
    <rPh sb="19" eb="20">
      <t>ベツ</t>
    </rPh>
    <rPh sb="21" eb="22">
      <t>ケン</t>
    </rPh>
    <rPh sb="31" eb="33">
      <t>セイレイ</t>
    </rPh>
    <rPh sb="34" eb="37">
      <t>チュウカクシ</t>
    </rPh>
    <rPh sb="37" eb="38">
      <t>ベツ</t>
    </rPh>
    <phoneticPr fontId="3"/>
  </si>
  <si>
    <t>注２）介護療養病床は、合計には含まない参考数値である。</t>
    <rPh sb="0" eb="1">
      <t>チュウ</t>
    </rPh>
    <rPh sb="3" eb="5">
      <t>カイゴ</t>
    </rPh>
    <rPh sb="5" eb="7">
      <t>リョウヨウ</t>
    </rPh>
    <rPh sb="7" eb="9">
      <t>ビョウショウ</t>
    </rPh>
    <rPh sb="11" eb="13">
      <t>ゴウケイ</t>
    </rPh>
    <rPh sb="15" eb="16">
      <t>フク</t>
    </rPh>
    <rPh sb="19" eb="21">
      <t>サンコウ</t>
    </rPh>
    <rPh sb="21" eb="23">
      <t>スウチ</t>
    </rPh>
    <phoneticPr fontId="3"/>
  </si>
  <si>
    <t>○千葉県</t>
    <rPh sb="1" eb="4">
      <t>チバケン</t>
    </rPh>
    <phoneticPr fontId="2"/>
  </si>
  <si>
    <t>○二次保健医療圏</t>
    <rPh sb="1" eb="3">
      <t>ニジ</t>
    </rPh>
    <rPh sb="3" eb="5">
      <t>ホケン</t>
    </rPh>
    <rPh sb="5" eb="7">
      <t>イリョウ</t>
    </rPh>
    <rPh sb="7" eb="8">
      <t>ケン</t>
    </rPh>
    <phoneticPr fontId="3"/>
  </si>
  <si>
    <t>○政令・中核市</t>
    <rPh sb="1" eb="3">
      <t>セイレイ</t>
    </rPh>
    <rPh sb="4" eb="6">
      <t>チュウカク</t>
    </rPh>
    <rPh sb="6" eb="7">
      <t>シ</t>
    </rPh>
    <phoneticPr fontId="3"/>
  </si>
  <si>
    <t>新入院患者数</t>
    <rPh sb="0" eb="2">
      <t>シンニュウ</t>
    </rPh>
    <rPh sb="2" eb="3">
      <t>イン</t>
    </rPh>
    <rPh sb="3" eb="5">
      <t>カンジャ</t>
    </rPh>
    <rPh sb="5" eb="6">
      <t>スウ</t>
    </rPh>
    <phoneticPr fontId="3"/>
  </si>
  <si>
    <t>年間数</t>
    <rPh sb="0" eb="2">
      <t>ネンカン</t>
    </rPh>
    <rPh sb="2" eb="3">
      <t>スウ</t>
    </rPh>
    <phoneticPr fontId="3"/>
  </si>
  <si>
    <t>退院患者数</t>
    <rPh sb="0" eb="2">
      <t>タイイン</t>
    </rPh>
    <rPh sb="2" eb="4">
      <t>カンジャ</t>
    </rPh>
    <rPh sb="4" eb="5">
      <t>スウ</t>
    </rPh>
    <phoneticPr fontId="3"/>
  </si>
  <si>
    <t>（病院別）</t>
    <rPh sb="1" eb="3">
      <t>ビョウイン</t>
    </rPh>
    <rPh sb="3" eb="4">
      <t>ベツ</t>
    </rPh>
    <phoneticPr fontId="3"/>
  </si>
  <si>
    <t>（病床の種類別）</t>
    <rPh sb="1" eb="3">
      <t>ビョウショウ</t>
    </rPh>
    <rPh sb="4" eb="6">
      <t>シュルイ</t>
    </rPh>
    <rPh sb="6" eb="7">
      <t>ベツ</t>
    </rPh>
    <phoneticPr fontId="3"/>
  </si>
  <si>
    <t>療養病床及び一般病床のみの病院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3" eb="15">
      <t>ビョウイン</t>
    </rPh>
    <phoneticPr fontId="2"/>
  </si>
  <si>
    <t>感染症病床</t>
    <rPh sb="0" eb="1">
      <t>カン</t>
    </rPh>
    <rPh sb="1" eb="2">
      <t>ソメ</t>
    </rPh>
    <rPh sb="2" eb="3">
      <t>ショウ</t>
    </rPh>
    <rPh sb="3" eb="4">
      <t>ヤマイ</t>
    </rPh>
    <rPh sb="4" eb="5">
      <t>ユカ</t>
    </rPh>
    <phoneticPr fontId="3"/>
  </si>
  <si>
    <t>結核病床</t>
    <rPh sb="0" eb="1">
      <t>ケツ</t>
    </rPh>
    <rPh sb="1" eb="2">
      <t>カク</t>
    </rPh>
    <rPh sb="2" eb="3">
      <t>ヤマイ</t>
    </rPh>
    <rPh sb="3" eb="4">
      <t>ユカ</t>
    </rPh>
    <phoneticPr fontId="3"/>
  </si>
  <si>
    <t>一般病床</t>
    <phoneticPr fontId="3"/>
  </si>
  <si>
    <t>精神病床</t>
    <rPh sb="0" eb="1">
      <t>セイ</t>
    </rPh>
    <rPh sb="1" eb="2">
      <t>カミ</t>
    </rPh>
    <rPh sb="2" eb="3">
      <t>ヤマイ</t>
    </rPh>
    <rPh sb="3" eb="4">
      <t>ユカ</t>
    </rPh>
    <phoneticPr fontId="3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</si>
  <si>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</si>
  <si>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</si>
  <si>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</si>
  <si>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</si>
  <si>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</si>
  <si>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</si>
  <si>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 xml:space="preserve">              その他の一般病院</t>
    <rPh sb="16" eb="17">
      <t>タ</t>
    </rPh>
    <rPh sb="18" eb="20">
      <t>イッパン</t>
    </rPh>
    <rPh sb="20" eb="22">
      <t>ビョウイン</t>
    </rPh>
    <phoneticPr fontId="2"/>
  </si>
  <si>
    <t>・</t>
    <phoneticPr fontId="2"/>
  </si>
  <si>
    <t>療養病床</t>
    <rPh sb="0" eb="1">
      <t>リョウ</t>
    </rPh>
    <rPh sb="1" eb="2">
      <t>オサム</t>
    </rPh>
    <rPh sb="2" eb="3">
      <t>ビョウ</t>
    </rPh>
    <rPh sb="3" eb="4">
      <t>ユカ</t>
    </rPh>
    <phoneticPr fontId="3"/>
  </si>
  <si>
    <t>山武 長生 夷隅</t>
    <rPh sb="3" eb="4">
      <t>チョウ</t>
    </rPh>
    <rPh sb="4" eb="5">
      <t>ショウ</t>
    </rPh>
    <phoneticPr fontId="3"/>
  </si>
  <si>
    <t>令和元年</t>
    <rPh sb="0" eb="2">
      <t>レイワ</t>
    </rPh>
    <rPh sb="2" eb="4">
      <t>ガンネン</t>
    </rPh>
    <phoneticPr fontId="3"/>
  </si>
  <si>
    <t>厚生労働省「令和元年病院報告」</t>
    <rPh sb="0" eb="2">
      <t>コウセイ</t>
    </rPh>
    <rPh sb="2" eb="5">
      <t>ロウドウショウ</t>
    </rPh>
    <rPh sb="6" eb="8">
      <t>レイワ</t>
    </rPh>
    <rPh sb="8" eb="9">
      <t>ガン</t>
    </rPh>
    <rPh sb="9" eb="10">
      <t>ネン</t>
    </rPh>
    <rPh sb="10" eb="12">
      <t>ビョウイン</t>
    </rPh>
    <rPh sb="12" eb="14">
      <t>ホウコク</t>
    </rPh>
    <phoneticPr fontId="2"/>
  </si>
  <si>
    <t>総数</t>
    <rPh sb="0" eb="1">
      <t>フサ</t>
    </rPh>
    <rPh sb="1" eb="2">
      <t>カズ</t>
    </rPh>
    <phoneticPr fontId="3"/>
  </si>
  <si>
    <t>千葉</t>
    <rPh sb="0" eb="1">
      <t>セン</t>
    </rPh>
    <rPh sb="1" eb="2">
      <t>ハ</t>
    </rPh>
    <phoneticPr fontId="3"/>
  </si>
  <si>
    <t>県総数</t>
    <rPh sb="0" eb="1">
      <t>ケン</t>
    </rPh>
    <rPh sb="1" eb="2">
      <t>フサ</t>
    </rPh>
    <rPh sb="2" eb="3">
      <t>カズ</t>
    </rPh>
    <phoneticPr fontId="3"/>
  </si>
  <si>
    <t>市原</t>
    <phoneticPr fontId="3"/>
  </si>
  <si>
    <t>君津</t>
    <rPh sb="0" eb="1">
      <t>キミ</t>
    </rPh>
    <rPh sb="1" eb="2">
      <t>ツ</t>
    </rPh>
    <phoneticPr fontId="3"/>
  </si>
  <si>
    <t>安房</t>
    <rPh sb="0" eb="1">
      <t>アン</t>
    </rPh>
    <rPh sb="1" eb="2">
      <t>フサ</t>
    </rPh>
    <phoneticPr fontId="3"/>
  </si>
  <si>
    <t>香取海匝</t>
    <rPh sb="0" eb="1">
      <t>カオリ</t>
    </rPh>
    <rPh sb="1" eb="2">
      <t>トリ</t>
    </rPh>
    <rPh sb="2" eb="3">
      <t>ウミ</t>
    </rPh>
    <rPh sb="3" eb="4">
      <t>ソウサ</t>
    </rPh>
    <phoneticPr fontId="3"/>
  </si>
  <si>
    <t xml:space="preserve">印旛  </t>
    <rPh sb="0" eb="1">
      <t>イン</t>
    </rPh>
    <rPh sb="1" eb="2">
      <t>ハタ</t>
    </rPh>
    <phoneticPr fontId="3"/>
  </si>
  <si>
    <t>東葛北部</t>
    <rPh sb="0" eb="1">
      <t>ヒガシ</t>
    </rPh>
    <rPh sb="1" eb="2">
      <t>クズ</t>
    </rPh>
    <rPh sb="2" eb="3">
      <t>キタ</t>
    </rPh>
    <rPh sb="3" eb="4">
      <t>ブ</t>
    </rPh>
    <phoneticPr fontId="3"/>
  </si>
  <si>
    <t>東葛南部</t>
    <rPh sb="0" eb="1">
      <t>ヒガシ</t>
    </rPh>
    <rPh sb="1" eb="2">
      <t>クズ</t>
    </rPh>
    <rPh sb="2" eb="3">
      <t>ミナミ</t>
    </rPh>
    <rPh sb="3" eb="4">
      <t>ブ</t>
    </rPh>
    <phoneticPr fontId="3"/>
  </si>
  <si>
    <t>一般病院</t>
    <rPh sb="0" eb="2">
      <t>イッパン</t>
    </rPh>
    <rPh sb="2" eb="4">
      <t>ビョウイン</t>
    </rPh>
    <phoneticPr fontId="3"/>
  </si>
  <si>
    <t>精神科病院</t>
    <rPh sb="0" eb="1">
      <t>セイ</t>
    </rPh>
    <rPh sb="1" eb="2">
      <t>カミ</t>
    </rPh>
    <rPh sb="2" eb="3">
      <t>カ</t>
    </rPh>
    <rPh sb="3" eb="4">
      <t>ビョウ</t>
    </rPh>
    <rPh sb="4" eb="5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</si>
</sst>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0.0_);[Red]\(0.0\)"/>
    <numFmt numFmtId="178" formatCode="0.0_ "/>
    <numFmt numFmtId="179" formatCode="#,##0_);[Red]\(#,##0\)"/>
    <numFmt numFmtId="180" formatCode="#,##0_ "/>
    <numFmt numFmtId="181" formatCode="#,##0_);\(#,##0\)"/>
    <numFmt numFmtId="182" formatCode="#,##0.00_ ;[Red]\-#,##0.0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i/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.5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0" xfId="1" applyFont="1" applyFill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center" vertical="center" wrapText="1"/>
    </xf>
    <xf numFmtId="176" fontId="4" fillId="0" borderId="6" xfId="1" applyNumberFormat="1" applyFont="1" applyFill="1" applyBorder="1" applyAlignment="1">
      <alignment horizontal="center" vertical="center" wrapText="1"/>
    </xf>
    <xf numFmtId="40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82" fontId="4" fillId="0" borderId="8" xfId="0" applyNumberFormat="1" applyFont="1" applyFill="1" applyBorder="1" applyAlignment="1">
      <alignment vertical="center"/>
    </xf>
    <xf numFmtId="40" fontId="4" fillId="0" borderId="8" xfId="1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vertical="center"/>
    </xf>
    <xf numFmtId="38" fontId="6" fillId="0" borderId="0" xfId="1" applyFont="1" applyFill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Fill="1" applyBorder="1" applyAlignment="1">
      <alignment horizontal="left" vertical="center"/>
    </xf>
    <xf numFmtId="38" fontId="4" fillId="0" borderId="0" xfId="1" applyFont="1" applyFill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6" fillId="0" borderId="7" xfId="1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38" fontId="4" fillId="0" borderId="0" xfId="1" applyFont="1" applyBorder="1" applyAlignment="1">
      <alignment horizontal="center" vertical="center"/>
    </xf>
    <xf numFmtId="38" fontId="1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4" fillId="0" borderId="0" xfId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9" fontId="4" fillId="0" borderId="0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40" fontId="4" fillId="0" borderId="8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38" fontId="6" fillId="0" borderId="0" xfId="1" applyFont="1" applyFill="1" applyAlignment="1">
      <alignment vertical="center"/>
    </xf>
    <xf numFmtId="176" fontId="4" fillId="0" borderId="0" xfId="1" applyNumberFormat="1" applyFont="1" applyBorder="1" applyAlignment="1">
      <alignment vertical="center"/>
    </xf>
    <xf numFmtId="40" fontId="4" fillId="0" borderId="8" xfId="1" applyNumberFormat="1" applyFont="1" applyBorder="1" applyAlignment="1">
      <alignment vertical="center"/>
    </xf>
    <xf numFmtId="179" fontId="4" fillId="0" borderId="0" xfId="1" applyNumberFormat="1" applyFont="1" applyFill="1" applyBorder="1" applyAlignment="1">
      <alignment horizontal="right" vertical="center"/>
    </xf>
    <xf numFmtId="180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78" fontId="4" fillId="0" borderId="0" xfId="0" applyNumberFormat="1" applyFont="1" applyAlignment="1">
      <alignment vertical="center"/>
    </xf>
    <xf numFmtId="179" fontId="4" fillId="0" borderId="0" xfId="0" applyNumberFormat="1" applyFont="1" applyFill="1" applyAlignment="1">
      <alignment vertical="center"/>
    </xf>
    <xf numFmtId="38" fontId="4" fillId="0" borderId="9" xfId="1" applyFont="1" applyFill="1" applyBorder="1" applyAlignment="1">
      <alignment horizontal="right" vertical="center"/>
    </xf>
    <xf numFmtId="179" fontId="4" fillId="0" borderId="9" xfId="1" applyNumberFormat="1" applyFont="1" applyFill="1" applyBorder="1" applyAlignment="1">
      <alignment vertical="center"/>
    </xf>
    <xf numFmtId="179" fontId="4" fillId="0" borderId="9" xfId="1" applyNumberFormat="1" applyFont="1" applyFill="1" applyBorder="1" applyAlignment="1">
      <alignment horizontal="right" vertical="center"/>
    </xf>
    <xf numFmtId="179" fontId="4" fillId="0" borderId="9" xfId="0" applyNumberFormat="1" applyFont="1" applyFill="1" applyBorder="1" applyAlignment="1">
      <alignment vertical="center"/>
    </xf>
    <xf numFmtId="178" fontId="4" fillId="0" borderId="9" xfId="0" applyNumberFormat="1" applyFont="1" applyFill="1" applyBorder="1" applyAlignment="1">
      <alignment vertical="center"/>
    </xf>
    <xf numFmtId="40" fontId="4" fillId="0" borderId="4" xfId="1" applyNumberFormat="1" applyFont="1" applyFill="1" applyBorder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176" fontId="9" fillId="0" borderId="0" xfId="1" applyNumberFormat="1" applyFont="1" applyAlignment="1">
      <alignment vertical="center"/>
    </xf>
    <xf numFmtId="40" fontId="9" fillId="0" borderId="0" xfId="1" applyNumberFormat="1" applyFont="1" applyAlignment="1">
      <alignment horizontal="right" vertical="center"/>
    </xf>
    <xf numFmtId="40" fontId="9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distributed" vertical="center" wrapText="1"/>
    </xf>
    <xf numFmtId="38" fontId="4" fillId="0" borderId="7" xfId="1" applyFont="1" applyFill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38" fontId="8" fillId="0" borderId="7" xfId="1" applyFont="1" applyFill="1" applyBorder="1" applyAlignment="1">
      <alignment horizontal="distributed" vertical="center"/>
    </xf>
    <xf numFmtId="38" fontId="5" fillId="0" borderId="7" xfId="1" applyFont="1" applyBorder="1" applyAlignment="1">
      <alignment horizontal="distributed" vertical="center"/>
    </xf>
    <xf numFmtId="181" fontId="4" fillId="0" borderId="7" xfId="1" applyNumberFormat="1" applyFont="1" applyFill="1" applyBorder="1" applyAlignment="1">
      <alignment horizontal="distributed" vertical="center"/>
    </xf>
    <xf numFmtId="38" fontId="5" fillId="0" borderId="3" xfId="1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horizontal="distributed" vertical="center"/>
    </xf>
    <xf numFmtId="176" fontId="4" fillId="0" borderId="2" xfId="1" applyNumberFormat="1" applyFont="1" applyBorder="1" applyAlignment="1">
      <alignment horizontal="center" vertical="center" wrapText="1"/>
    </xf>
    <xf numFmtId="40" fontId="4" fillId="0" borderId="3" xfId="1" applyNumberFormat="1" applyFont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center" vertical="center" wrapText="1"/>
    </xf>
    <xf numFmtId="38" fontId="9" fillId="0" borderId="0" xfId="1" applyFont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969597</xdr:colOff>
      <xdr:row>12</xdr:row>
      <xdr:rowOff>73269</xdr:rowOff>
    </xdr:from>
    <xdr:to>
      <xdr:col>1</xdr:col>
      <xdr:colOff>1018443</xdr:colOff>
      <xdr:row>16</xdr:row>
      <xdr:rowOff>134326</xdr:rowOff>
    </xdr:to>
    <xdr:sp macro="" textlink="">
      <xdr:nvSpPr>
        <xdr:cNvPr id="2" name="左中かっこ 1"/>
        <xdr:cNvSpPr/>
      </xdr:nvSpPr>
      <xdr:spPr>
        <a:xfrm>
          <a:off x="1245822" y="2473569"/>
          <a:ext cx="48846" cy="81353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131104</xdr:colOff>
      <xdr:row>10</xdr:row>
      <xdr:rowOff>109904</xdr:rowOff>
    </xdr:from>
    <xdr:to>
      <xdr:col>1</xdr:col>
      <xdr:colOff>176823</xdr:colOff>
      <xdr:row>11</xdr:row>
      <xdr:rowOff>109903</xdr:rowOff>
    </xdr:to>
    <xdr:sp macro="" textlink="">
      <xdr:nvSpPr>
        <xdr:cNvPr id="4" name="左中かっこ 3"/>
        <xdr:cNvSpPr/>
      </xdr:nvSpPr>
      <xdr:spPr>
        <a:xfrm>
          <a:off x="407329" y="2129204"/>
          <a:ext cx="45719" cy="19049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44" sqref="K44"/>
    </sheetView>
  </sheetViews>
  <sheetFormatPr defaultRowHeight="18" x14ac:dyDescent="0.15"/>
  <cols>
    <col min="1" max="1" width="3.625" style="31" customWidth="1"/>
    <col min="2" max="2" width="23.75" style="31" customWidth="1"/>
    <col min="3" max="10" width="17.75" style="33" customWidth="1"/>
    <col min="11" max="11" width="11.5" style="31" customWidth="1"/>
    <col min="12" max="12" width="11.5" style="34" customWidth="1"/>
    <col min="13" max="13" width="11.5" style="35" customWidth="1"/>
    <col min="14" max="16384" width="9" style="31"/>
  </cols>
  <sheetData>
    <row r="1" spans="1:13" ht="21" customHeight="1" x14ac:dyDescent="0.15">
      <c r="A1" s="32"/>
      <c r="B1" s="76" t="s">
        <v>15</v>
      </c>
      <c r="C1" s="76"/>
      <c r="D1" s="76"/>
      <c r="E1" s="76"/>
      <c r="F1" s="76"/>
      <c r="G1" s="13"/>
      <c r="H1" s="13"/>
    </row>
    <row r="2" spans="1:13" ht="16.5" customHeight="1" x14ac:dyDescent="0.15">
      <c r="A2" s="32"/>
      <c r="B2" s="14"/>
      <c r="C2" s="15"/>
      <c r="D2" s="15"/>
      <c r="E2" s="15"/>
      <c r="F2" s="15"/>
      <c r="G2" s="16"/>
      <c r="H2" s="16"/>
      <c r="M2" s="36" t="s">
        <v>40</v>
      </c>
    </row>
    <row r="3" spans="1:13" s="38" customFormat="1" ht="17.100000000000001" customHeight="1" x14ac:dyDescent="0.15">
      <c r="A3" s="37"/>
      <c r="B3" s="17"/>
      <c r="C3" s="77" t="s">
        <v>0</v>
      </c>
      <c r="D3" s="78"/>
      <c r="E3" s="78" t="s">
        <v>20</v>
      </c>
      <c r="F3" s="78"/>
      <c r="G3" s="78" t="s">
        <v>22</v>
      </c>
      <c r="H3" s="78"/>
      <c r="I3" s="78" t="s">
        <v>1</v>
      </c>
      <c r="J3" s="78"/>
      <c r="K3" s="79" t="s">
        <v>2</v>
      </c>
      <c r="L3" s="72" t="s">
        <v>3</v>
      </c>
      <c r="M3" s="73" t="s">
        <v>4</v>
      </c>
    </row>
    <row r="4" spans="1:13" s="38" customFormat="1" ht="17.100000000000001" customHeight="1" x14ac:dyDescent="0.15">
      <c r="A4" s="37"/>
      <c r="B4" s="18"/>
      <c r="C4" s="19" t="s">
        <v>5</v>
      </c>
      <c r="D4" s="20" t="s">
        <v>6</v>
      </c>
      <c r="E4" s="20" t="s">
        <v>21</v>
      </c>
      <c r="F4" s="20" t="s">
        <v>7</v>
      </c>
      <c r="G4" s="20" t="s">
        <v>21</v>
      </c>
      <c r="H4" s="20" t="s">
        <v>7</v>
      </c>
      <c r="I4" s="20" t="s">
        <v>5</v>
      </c>
      <c r="J4" s="20" t="s">
        <v>7</v>
      </c>
      <c r="K4" s="79"/>
      <c r="L4" s="72"/>
      <c r="M4" s="74"/>
    </row>
    <row r="5" spans="1:13" s="38" customFormat="1" ht="17.100000000000001" customHeight="1" x14ac:dyDescent="0.15">
      <c r="A5" s="37"/>
      <c r="B5" s="70" t="s">
        <v>17</v>
      </c>
      <c r="C5" s="1"/>
      <c r="D5" s="1"/>
      <c r="E5" s="1"/>
      <c r="F5" s="1"/>
      <c r="G5" s="1"/>
      <c r="H5" s="1"/>
      <c r="I5" s="1"/>
      <c r="J5" s="1"/>
      <c r="K5" s="4"/>
      <c r="L5" s="5"/>
      <c r="M5" s="6"/>
    </row>
    <row r="6" spans="1:13" s="38" customFormat="1" ht="17.25" customHeight="1" x14ac:dyDescent="0.15">
      <c r="A6" s="37"/>
      <c r="B6" s="71" t="s">
        <v>23</v>
      </c>
      <c r="C6" s="39"/>
      <c r="D6" s="39"/>
      <c r="E6" s="39"/>
      <c r="F6" s="39"/>
      <c r="G6" s="39"/>
      <c r="H6" s="39"/>
      <c r="I6" s="39"/>
      <c r="J6" s="39"/>
      <c r="K6" s="39"/>
      <c r="L6" s="40"/>
      <c r="M6" s="11"/>
    </row>
    <row r="7" spans="1:13" s="38" customFormat="1" ht="15" customHeight="1" x14ac:dyDescent="0.15">
      <c r="A7" s="37"/>
      <c r="B7" s="69" t="s">
        <v>42</v>
      </c>
      <c r="C7" s="39">
        <f>SUM(C9:C10)</f>
        <v>17111191</v>
      </c>
      <c r="D7" s="41">
        <f>C7/365</f>
        <v>46879.975342465754</v>
      </c>
      <c r="E7" s="39">
        <f>SUM(E9:E10)</f>
        <v>680392</v>
      </c>
      <c r="F7" s="41">
        <f>E7/365</f>
        <v>1864.0876712328768</v>
      </c>
      <c r="G7" s="33">
        <f>SUM(G9:G10)</f>
        <v>680208</v>
      </c>
      <c r="H7" s="41">
        <f>G7/365</f>
        <v>1863.5835616438355</v>
      </c>
      <c r="I7" s="33">
        <f>SUM(I9:I10)</f>
        <v>21748424</v>
      </c>
      <c r="J7" s="39">
        <f>I7/365</f>
        <v>59584.72328767123</v>
      </c>
      <c r="K7" s="9">
        <v>79</v>
      </c>
      <c r="L7" s="9">
        <v>25.2</v>
      </c>
      <c r="M7" s="11">
        <f>I7/C7</f>
        <v>1.2710058580960262</v>
      </c>
    </row>
    <row r="8" spans="1:13" s="38" customFormat="1" ht="9.75" customHeight="1" x14ac:dyDescent="0.15">
      <c r="A8" s="37"/>
      <c r="B8" s="65"/>
      <c r="C8" s="39"/>
      <c r="D8" s="41"/>
      <c r="E8" s="42"/>
      <c r="F8" s="41"/>
      <c r="G8" s="39"/>
      <c r="H8" s="41"/>
      <c r="I8" s="39"/>
      <c r="J8" s="39"/>
      <c r="K8" s="40"/>
      <c r="L8" s="40"/>
      <c r="M8" s="11"/>
    </row>
    <row r="9" spans="1:13" s="38" customFormat="1" ht="15" customHeight="1" x14ac:dyDescent="0.15">
      <c r="A9" s="37"/>
      <c r="B9" s="65" t="s">
        <v>53</v>
      </c>
      <c r="C9" s="9">
        <v>2799276</v>
      </c>
      <c r="D9" s="41">
        <f>C9/365</f>
        <v>7669.2493150684932</v>
      </c>
      <c r="E9" s="9">
        <v>8129</v>
      </c>
      <c r="F9" s="41">
        <f>E9/365</f>
        <v>22.271232876712329</v>
      </c>
      <c r="G9" s="9">
        <v>8271</v>
      </c>
      <c r="H9" s="41">
        <f>G9/365</f>
        <v>22.660273972602738</v>
      </c>
      <c r="I9" s="9">
        <v>608747</v>
      </c>
      <c r="J9" s="39">
        <f>I9/365</f>
        <v>1667.8</v>
      </c>
      <c r="K9" s="9">
        <v>82.9</v>
      </c>
      <c r="L9" s="9">
        <v>341.4</v>
      </c>
      <c r="M9" s="11">
        <f>I9/C9</f>
        <v>0.2174658733186724</v>
      </c>
    </row>
    <row r="10" spans="1:13" s="38" customFormat="1" ht="15" customHeight="1" x14ac:dyDescent="0.15">
      <c r="A10" s="37"/>
      <c r="B10" s="65" t="s">
        <v>52</v>
      </c>
      <c r="C10" s="9">
        <v>14311915</v>
      </c>
      <c r="D10" s="41">
        <f t="shared" ref="D10:D17" si="0">C10/365</f>
        <v>39210.726027397257</v>
      </c>
      <c r="E10" s="9">
        <v>672263</v>
      </c>
      <c r="F10" s="41">
        <f t="shared" ref="F10:F17" si="1">E10/365</f>
        <v>1841.8164383561643</v>
      </c>
      <c r="G10" s="9">
        <v>671937</v>
      </c>
      <c r="H10" s="41">
        <f t="shared" ref="H10:H17" si="2">G10/365</f>
        <v>1840.9232876712329</v>
      </c>
      <c r="I10" s="9">
        <v>21139677</v>
      </c>
      <c r="J10" s="39">
        <f>I10/365</f>
        <v>57916.923287671234</v>
      </c>
      <c r="K10" s="9">
        <v>78.3</v>
      </c>
      <c r="L10" s="9">
        <v>21.3</v>
      </c>
      <c r="M10" s="11">
        <f>I10/C10</f>
        <v>1.4770683727509561</v>
      </c>
    </row>
    <row r="11" spans="1:13" s="38" customFormat="1" ht="15" customHeight="1" x14ac:dyDescent="0.15">
      <c r="A11" s="37"/>
      <c r="B11" s="21" t="s">
        <v>25</v>
      </c>
      <c r="C11" s="9">
        <v>10815303</v>
      </c>
      <c r="D11" s="41">
        <f t="shared" si="0"/>
        <v>29630.967123287672</v>
      </c>
      <c r="E11" s="9">
        <v>505146</v>
      </c>
      <c r="F11" s="41">
        <f t="shared" si="1"/>
        <v>1383.9616438356165</v>
      </c>
      <c r="G11" s="9">
        <v>504671</v>
      </c>
      <c r="H11" s="41">
        <f t="shared" si="2"/>
        <v>1382.6602739726027</v>
      </c>
      <c r="I11" s="2" t="s">
        <v>33</v>
      </c>
      <c r="J11" s="3" t="s">
        <v>35</v>
      </c>
      <c r="K11" s="9">
        <v>78.5</v>
      </c>
      <c r="L11" s="9">
        <v>21.4</v>
      </c>
      <c r="M11" s="11"/>
    </row>
    <row r="12" spans="1:13" s="38" customFormat="1" ht="15" customHeight="1" x14ac:dyDescent="0.15">
      <c r="A12" s="37"/>
      <c r="B12" s="22" t="s">
        <v>36</v>
      </c>
      <c r="C12" s="9">
        <v>3496612</v>
      </c>
      <c r="D12" s="41">
        <f t="shared" si="0"/>
        <v>9579.7589041095889</v>
      </c>
      <c r="E12" s="9">
        <v>167117</v>
      </c>
      <c r="F12" s="41">
        <f t="shared" si="1"/>
        <v>457.85479452054796</v>
      </c>
      <c r="G12" s="9">
        <v>167266</v>
      </c>
      <c r="H12" s="41">
        <f t="shared" si="2"/>
        <v>458.26301369863012</v>
      </c>
      <c r="I12" s="2" t="s">
        <v>34</v>
      </c>
      <c r="J12" s="3" t="s">
        <v>35</v>
      </c>
      <c r="K12" s="9">
        <v>77.7</v>
      </c>
      <c r="L12" s="9">
        <v>20.9</v>
      </c>
      <c r="M12" s="11"/>
    </row>
    <row r="13" spans="1:13" s="38" customFormat="1" ht="15" customHeight="1" x14ac:dyDescent="0.15">
      <c r="A13" s="37"/>
      <c r="B13" s="23" t="s">
        <v>29</v>
      </c>
      <c r="C13" s="9">
        <v>921209</v>
      </c>
      <c r="D13" s="41">
        <f t="shared" si="0"/>
        <v>2523.860273972603</v>
      </c>
      <c r="E13" s="9">
        <v>4022</v>
      </c>
      <c r="F13" s="41">
        <f t="shared" si="1"/>
        <v>11.019178082191781</v>
      </c>
      <c r="G13" s="9">
        <v>4079</v>
      </c>
      <c r="H13" s="41">
        <f t="shared" si="2"/>
        <v>11.175342465753424</v>
      </c>
      <c r="I13" s="3" t="s">
        <v>32</v>
      </c>
      <c r="J13" s="3" t="s">
        <v>8</v>
      </c>
      <c r="K13" s="9">
        <v>80.099999999999994</v>
      </c>
      <c r="L13" s="9">
        <v>227.4</v>
      </c>
      <c r="M13" s="43" t="s">
        <v>8</v>
      </c>
    </row>
    <row r="14" spans="1:13" s="38" customFormat="1" ht="15" customHeight="1" x14ac:dyDescent="0.15">
      <c r="A14" s="37"/>
      <c r="B14" s="23" t="s">
        <v>26</v>
      </c>
      <c r="C14" s="9">
        <v>2218</v>
      </c>
      <c r="D14" s="41">
        <f t="shared" si="0"/>
        <v>6.0767123287671234</v>
      </c>
      <c r="E14" s="9">
        <v>254</v>
      </c>
      <c r="F14" s="41">
        <f t="shared" si="1"/>
        <v>0.69589041095890414</v>
      </c>
      <c r="G14" s="9">
        <v>252</v>
      </c>
      <c r="H14" s="41">
        <f t="shared" si="2"/>
        <v>0.69041095890410964</v>
      </c>
      <c r="I14" s="3" t="s">
        <v>32</v>
      </c>
      <c r="J14" s="3" t="s">
        <v>8</v>
      </c>
      <c r="K14" s="9">
        <v>10.5</v>
      </c>
      <c r="L14" s="9">
        <v>8.8000000000000007</v>
      </c>
      <c r="M14" s="43" t="s">
        <v>8</v>
      </c>
    </row>
    <row r="15" spans="1:13" s="38" customFormat="1" ht="15" customHeight="1" x14ac:dyDescent="0.15">
      <c r="A15" s="37"/>
      <c r="B15" s="23" t="s">
        <v>27</v>
      </c>
      <c r="C15" s="9">
        <v>12465</v>
      </c>
      <c r="D15" s="41">
        <f t="shared" si="0"/>
        <v>34.150684931506852</v>
      </c>
      <c r="E15" s="9">
        <v>195</v>
      </c>
      <c r="F15" s="41">
        <f t="shared" si="1"/>
        <v>0.53424657534246578</v>
      </c>
      <c r="G15" s="9">
        <v>196</v>
      </c>
      <c r="H15" s="41">
        <f t="shared" si="2"/>
        <v>0.53698630136986303</v>
      </c>
      <c r="I15" s="3" t="s">
        <v>32</v>
      </c>
      <c r="J15" s="3" t="s">
        <v>8</v>
      </c>
      <c r="K15" s="9">
        <v>33.200000000000003</v>
      </c>
      <c r="L15" s="9">
        <v>63.8</v>
      </c>
      <c r="M15" s="43" t="s">
        <v>8</v>
      </c>
    </row>
    <row r="16" spans="1:13" s="38" customFormat="1" ht="14.25" customHeight="1" x14ac:dyDescent="0.15">
      <c r="A16" s="37"/>
      <c r="B16" s="23" t="s">
        <v>38</v>
      </c>
      <c r="C16" s="9">
        <v>303805</v>
      </c>
      <c r="D16" s="41">
        <f t="shared" si="0"/>
        <v>832.34246575342468</v>
      </c>
      <c r="E16" s="9">
        <v>1275</v>
      </c>
      <c r="F16" s="41">
        <f t="shared" si="1"/>
        <v>3.493150684931507</v>
      </c>
      <c r="G16" s="9">
        <v>1613</v>
      </c>
      <c r="H16" s="41">
        <f t="shared" si="2"/>
        <v>4.419178082191781</v>
      </c>
      <c r="I16" s="3" t="s">
        <v>32</v>
      </c>
      <c r="J16" s="3" t="s">
        <v>8</v>
      </c>
      <c r="K16" s="9">
        <v>88.3</v>
      </c>
      <c r="L16" s="9">
        <v>183.9</v>
      </c>
      <c r="M16" s="43" t="s">
        <v>8</v>
      </c>
    </row>
    <row r="17" spans="1:13" s="38" customFormat="1" ht="15" customHeight="1" x14ac:dyDescent="0.15">
      <c r="A17" s="37"/>
      <c r="B17" s="23" t="s">
        <v>28</v>
      </c>
      <c r="C17" s="9">
        <v>2256915</v>
      </c>
      <c r="D17" s="41">
        <f t="shared" si="0"/>
        <v>6183.3287671232874</v>
      </c>
      <c r="E17" s="9">
        <v>161371</v>
      </c>
      <c r="F17" s="41">
        <f t="shared" si="1"/>
        <v>442.1123287671233</v>
      </c>
      <c r="G17" s="9">
        <v>161126</v>
      </c>
      <c r="H17" s="41">
        <f t="shared" si="2"/>
        <v>441.44109589041096</v>
      </c>
      <c r="I17" s="3" t="s">
        <v>32</v>
      </c>
      <c r="J17" s="3" t="s">
        <v>8</v>
      </c>
      <c r="K17" s="9">
        <v>76.599999999999994</v>
      </c>
      <c r="L17" s="9">
        <v>14</v>
      </c>
      <c r="M17" s="43" t="s">
        <v>8</v>
      </c>
    </row>
    <row r="18" spans="1:13" s="38" customFormat="1" ht="15" customHeight="1" x14ac:dyDescent="0.15">
      <c r="A18" s="37"/>
      <c r="B18" s="24" t="s">
        <v>9</v>
      </c>
      <c r="C18" s="3" t="s">
        <v>30</v>
      </c>
      <c r="D18" s="41"/>
      <c r="E18" s="3" t="s">
        <v>31</v>
      </c>
      <c r="F18" s="41"/>
      <c r="G18" s="2" t="s">
        <v>31</v>
      </c>
      <c r="H18" s="41"/>
      <c r="I18" s="3" t="s">
        <v>32</v>
      </c>
      <c r="J18" s="3" t="s">
        <v>8</v>
      </c>
      <c r="K18" s="7" t="s">
        <v>37</v>
      </c>
      <c r="L18" s="44" t="s">
        <v>35</v>
      </c>
      <c r="M18" s="43" t="s">
        <v>8</v>
      </c>
    </row>
    <row r="19" spans="1:13" s="45" customFormat="1" ht="15" customHeight="1" x14ac:dyDescent="0.15">
      <c r="A19" s="42"/>
      <c r="B19" s="71" t="s">
        <v>24</v>
      </c>
      <c r="C19" s="39"/>
      <c r="D19" s="41"/>
      <c r="E19" s="39"/>
      <c r="F19" s="41"/>
      <c r="G19" s="39"/>
      <c r="H19" s="41"/>
      <c r="I19" s="39"/>
      <c r="J19" s="39"/>
      <c r="K19" s="39"/>
      <c r="L19" s="40"/>
      <c r="M19" s="11"/>
    </row>
    <row r="20" spans="1:13" s="38" customFormat="1" ht="15" customHeight="1" x14ac:dyDescent="0.15">
      <c r="A20" s="37"/>
      <c r="B20" s="65" t="s">
        <v>42</v>
      </c>
      <c r="C20" s="39">
        <f>SUM(C22:C26)</f>
        <v>17111191</v>
      </c>
      <c r="D20" s="41">
        <f>C20/365</f>
        <v>46879.975342465754</v>
      </c>
      <c r="E20" s="39">
        <f>SUM(E22:E26)</f>
        <v>680392</v>
      </c>
      <c r="F20" s="41">
        <f>E20/365</f>
        <v>1864.0876712328768</v>
      </c>
      <c r="G20" s="33">
        <f>SUM(G22:G26)</f>
        <v>680208</v>
      </c>
      <c r="H20" s="41">
        <f>G20/365</f>
        <v>1863.5835616438355</v>
      </c>
      <c r="I20" s="39"/>
      <c r="J20" s="39"/>
      <c r="K20" s="9">
        <v>79</v>
      </c>
      <c r="L20" s="9">
        <v>25.2</v>
      </c>
      <c r="M20" s="11">
        <f>M7</f>
        <v>1.2710058580960262</v>
      </c>
    </row>
    <row r="21" spans="1:13" s="38" customFormat="1" ht="9.75" customHeight="1" x14ac:dyDescent="0.15">
      <c r="A21" s="37"/>
      <c r="B21" s="65"/>
      <c r="C21" s="39"/>
      <c r="D21" s="41"/>
      <c r="E21" s="9"/>
      <c r="F21" s="41"/>
      <c r="G21" s="39"/>
      <c r="H21" s="41"/>
      <c r="I21" s="39"/>
      <c r="J21" s="39"/>
      <c r="K21" s="45"/>
      <c r="L21" s="45"/>
      <c r="M21" s="11"/>
    </row>
    <row r="22" spans="1:13" s="38" customFormat="1" ht="15" customHeight="1" x14ac:dyDescent="0.15">
      <c r="A22" s="37"/>
      <c r="B22" s="65" t="s">
        <v>29</v>
      </c>
      <c r="C22" s="9">
        <v>3720485</v>
      </c>
      <c r="D22" s="41">
        <f>C22/365</f>
        <v>10193.109589041096</v>
      </c>
      <c r="E22" s="9">
        <v>12151</v>
      </c>
      <c r="F22" s="41">
        <f>E22/365</f>
        <v>33.290410958904111</v>
      </c>
      <c r="G22" s="9">
        <v>12350</v>
      </c>
      <c r="H22" s="41">
        <f>G22/365</f>
        <v>33.835616438356162</v>
      </c>
      <c r="I22" s="3" t="s">
        <v>8</v>
      </c>
      <c r="J22" s="3" t="s">
        <v>8</v>
      </c>
      <c r="K22" s="9">
        <v>82.2</v>
      </c>
      <c r="L22" s="9">
        <v>303.7</v>
      </c>
      <c r="M22" s="43" t="s">
        <v>8</v>
      </c>
    </row>
    <row r="23" spans="1:13" s="38" customFormat="1" ht="15" customHeight="1" x14ac:dyDescent="0.15">
      <c r="A23" s="37"/>
      <c r="B23" s="65" t="s">
        <v>26</v>
      </c>
      <c r="C23" s="9">
        <v>2218</v>
      </c>
      <c r="D23" s="41">
        <f t="shared" ref="D23:D27" si="3">C23/365</f>
        <v>6.0767123287671234</v>
      </c>
      <c r="E23" s="9">
        <v>254</v>
      </c>
      <c r="F23" s="41">
        <f t="shared" ref="F23:F27" si="4">E23/365</f>
        <v>0.69589041095890414</v>
      </c>
      <c r="G23" s="9">
        <v>252</v>
      </c>
      <c r="H23" s="41">
        <f t="shared" ref="H23:H27" si="5">G23/365</f>
        <v>0.69041095890410964</v>
      </c>
      <c r="I23" s="3" t="s">
        <v>8</v>
      </c>
      <c r="J23" s="3" t="s">
        <v>8</v>
      </c>
      <c r="K23" s="9">
        <v>10.5</v>
      </c>
      <c r="L23" s="9">
        <v>8.8000000000000007</v>
      </c>
      <c r="M23" s="43" t="s">
        <v>8</v>
      </c>
    </row>
    <row r="24" spans="1:13" s="38" customFormat="1" ht="15" customHeight="1" x14ac:dyDescent="0.15">
      <c r="A24" s="37"/>
      <c r="B24" s="65" t="s">
        <v>27</v>
      </c>
      <c r="C24" s="9">
        <v>12465</v>
      </c>
      <c r="D24" s="41">
        <f t="shared" si="3"/>
        <v>34.150684931506852</v>
      </c>
      <c r="E24" s="9">
        <v>195</v>
      </c>
      <c r="F24" s="41">
        <f t="shared" si="4"/>
        <v>0.53424657534246578</v>
      </c>
      <c r="G24" s="9">
        <v>196</v>
      </c>
      <c r="H24" s="41">
        <f t="shared" si="5"/>
        <v>0.53698630136986303</v>
      </c>
      <c r="I24" s="3" t="s">
        <v>8</v>
      </c>
      <c r="J24" s="3" t="s">
        <v>8</v>
      </c>
      <c r="K24" s="9">
        <v>33.200000000000003</v>
      </c>
      <c r="L24" s="9">
        <v>63.8</v>
      </c>
      <c r="M24" s="43" t="s">
        <v>8</v>
      </c>
    </row>
    <row r="25" spans="1:13" s="38" customFormat="1" ht="15" customHeight="1" x14ac:dyDescent="0.15">
      <c r="A25" s="37"/>
      <c r="B25" s="65" t="s">
        <v>38</v>
      </c>
      <c r="C25" s="9">
        <v>3382426</v>
      </c>
      <c r="D25" s="41">
        <f t="shared" si="3"/>
        <v>9266.9205479452048</v>
      </c>
      <c r="E25" s="9">
        <v>16055</v>
      </c>
      <c r="F25" s="41">
        <f t="shared" si="4"/>
        <v>43.986301369863014</v>
      </c>
      <c r="G25" s="9">
        <v>20859</v>
      </c>
      <c r="H25" s="41">
        <f t="shared" si="5"/>
        <v>57.147945205479452</v>
      </c>
      <c r="I25" s="3" t="s">
        <v>8</v>
      </c>
      <c r="J25" s="3" t="s">
        <v>8</v>
      </c>
      <c r="K25" s="9">
        <v>87.1</v>
      </c>
      <c r="L25" s="9">
        <v>153.80000000000001</v>
      </c>
      <c r="M25" s="43" t="s">
        <v>8</v>
      </c>
    </row>
    <row r="26" spans="1:13" s="38" customFormat="1" ht="15" customHeight="1" x14ac:dyDescent="0.15">
      <c r="A26" s="37"/>
      <c r="B26" s="65" t="s">
        <v>28</v>
      </c>
      <c r="C26" s="9">
        <v>9993597</v>
      </c>
      <c r="D26" s="41">
        <f t="shared" si="3"/>
        <v>27379.717808219179</v>
      </c>
      <c r="E26" s="9">
        <v>651737</v>
      </c>
      <c r="F26" s="41">
        <f t="shared" si="4"/>
        <v>1785.5808219178082</v>
      </c>
      <c r="G26" s="9">
        <v>646551</v>
      </c>
      <c r="H26" s="41">
        <f t="shared" si="5"/>
        <v>1771.3726027397261</v>
      </c>
      <c r="I26" s="3" t="s">
        <v>8</v>
      </c>
      <c r="J26" s="3" t="s">
        <v>8</v>
      </c>
      <c r="K26" s="9">
        <v>75.8</v>
      </c>
      <c r="L26" s="9">
        <v>15.4</v>
      </c>
      <c r="M26" s="43" t="s">
        <v>8</v>
      </c>
    </row>
    <row r="27" spans="1:13" s="38" customFormat="1" ht="15" customHeight="1" x14ac:dyDescent="0.15">
      <c r="A27" s="37"/>
      <c r="B27" s="67" t="s">
        <v>9</v>
      </c>
      <c r="C27" s="9">
        <v>215522</v>
      </c>
      <c r="D27" s="41">
        <f t="shared" si="3"/>
        <v>590.47123287671229</v>
      </c>
      <c r="E27" s="9">
        <v>753</v>
      </c>
      <c r="F27" s="41">
        <f t="shared" si="4"/>
        <v>2.0630136986301371</v>
      </c>
      <c r="G27" s="9">
        <v>1179</v>
      </c>
      <c r="H27" s="41">
        <f t="shared" si="5"/>
        <v>3.2301369863013698</v>
      </c>
      <c r="I27" s="3" t="s">
        <v>8</v>
      </c>
      <c r="J27" s="3" t="s">
        <v>8</v>
      </c>
      <c r="K27" s="9">
        <v>91.2</v>
      </c>
      <c r="L27" s="9">
        <v>186.8</v>
      </c>
      <c r="M27" s="43" t="s">
        <v>8</v>
      </c>
    </row>
    <row r="28" spans="1:13" s="45" customFormat="1" ht="9.75" customHeight="1" x14ac:dyDescent="0.15">
      <c r="A28" s="42"/>
      <c r="B28" s="65"/>
      <c r="C28" s="39"/>
      <c r="D28" s="41"/>
      <c r="E28" s="39"/>
      <c r="F28" s="41"/>
      <c r="G28" s="39"/>
      <c r="H28" s="41"/>
      <c r="I28" s="39"/>
      <c r="J28" s="39"/>
      <c r="K28" s="40"/>
      <c r="L28" s="9"/>
      <c r="M28" s="11"/>
    </row>
    <row r="29" spans="1:13" s="38" customFormat="1" ht="15" customHeight="1" x14ac:dyDescent="0.15">
      <c r="A29" s="37"/>
      <c r="B29" s="68" t="s">
        <v>18</v>
      </c>
      <c r="C29" s="39"/>
      <c r="D29" s="41"/>
      <c r="E29" s="39"/>
      <c r="F29" s="41"/>
      <c r="G29" s="39"/>
      <c r="H29" s="41"/>
      <c r="I29" s="39"/>
      <c r="J29" s="39"/>
      <c r="K29" s="46"/>
      <c r="L29" s="46"/>
      <c r="M29" s="47"/>
    </row>
    <row r="30" spans="1:13" s="45" customFormat="1" ht="15" customHeight="1" x14ac:dyDescent="0.15">
      <c r="A30" s="42"/>
      <c r="B30" s="65" t="s">
        <v>42</v>
      </c>
      <c r="C30" s="39">
        <f>C7</f>
        <v>17111191</v>
      </c>
      <c r="D30" s="41">
        <f>C30/365</f>
        <v>46879.975342465754</v>
      </c>
      <c r="E30" s="39">
        <f t="shared" ref="E30:M30" si="6">E7</f>
        <v>680392</v>
      </c>
      <c r="F30" s="41">
        <f t="shared" si="6"/>
        <v>1864.0876712328768</v>
      </c>
      <c r="G30" s="39">
        <f t="shared" si="6"/>
        <v>680208</v>
      </c>
      <c r="H30" s="41">
        <f t="shared" si="6"/>
        <v>1863.5835616438355</v>
      </c>
      <c r="I30" s="39">
        <f t="shared" si="6"/>
        <v>21748424</v>
      </c>
      <c r="J30" s="39">
        <f t="shared" si="6"/>
        <v>59584.72328767123</v>
      </c>
      <c r="K30" s="40">
        <f t="shared" si="6"/>
        <v>79</v>
      </c>
      <c r="L30" s="40">
        <f t="shared" si="6"/>
        <v>25.2</v>
      </c>
      <c r="M30" s="11">
        <f t="shared" si="6"/>
        <v>1.2710058580960262</v>
      </c>
    </row>
    <row r="31" spans="1:13" s="45" customFormat="1" ht="9.75" customHeight="1" x14ac:dyDescent="0.15">
      <c r="A31" s="42"/>
      <c r="B31" s="65"/>
      <c r="C31" s="39"/>
      <c r="D31" s="41"/>
      <c r="E31" s="39"/>
      <c r="F31" s="41"/>
      <c r="G31" s="39"/>
      <c r="H31" s="41"/>
      <c r="I31" s="39"/>
      <c r="J31" s="39"/>
      <c r="L31" s="40"/>
      <c r="M31" s="11"/>
    </row>
    <row r="32" spans="1:13" s="38" customFormat="1" ht="15" customHeight="1" x14ac:dyDescent="0.15">
      <c r="A32" s="37"/>
      <c r="B32" s="64" t="s">
        <v>43</v>
      </c>
      <c r="C32" s="3" t="s">
        <v>10</v>
      </c>
      <c r="D32" s="41">
        <v>6939</v>
      </c>
      <c r="E32" s="3" t="s">
        <v>10</v>
      </c>
      <c r="F32" s="48"/>
      <c r="G32" s="3" t="s">
        <v>10</v>
      </c>
      <c r="H32" s="48"/>
      <c r="I32" s="3" t="s">
        <v>10</v>
      </c>
      <c r="J32" s="49">
        <v>9626</v>
      </c>
      <c r="K32" s="50">
        <v>76.400000000000006</v>
      </c>
      <c r="L32" s="50">
        <v>22.3</v>
      </c>
      <c r="M32" s="11">
        <f>J32/D32</f>
        <v>1.3872315895662199</v>
      </c>
    </row>
    <row r="33" spans="1:14" s="38" customFormat="1" ht="15" customHeight="1" x14ac:dyDescent="0.15">
      <c r="A33" s="37"/>
      <c r="B33" s="64" t="s">
        <v>51</v>
      </c>
      <c r="C33" s="3" t="s">
        <v>10</v>
      </c>
      <c r="D33" s="41">
        <v>11724</v>
      </c>
      <c r="E33" s="3" t="s">
        <v>10</v>
      </c>
      <c r="F33" s="48"/>
      <c r="G33" s="3" t="s">
        <v>10</v>
      </c>
      <c r="H33" s="48"/>
      <c r="I33" s="3" t="s">
        <v>10</v>
      </c>
      <c r="J33" s="49">
        <v>14740</v>
      </c>
      <c r="K33" s="50">
        <v>80.099999999999994</v>
      </c>
      <c r="L33" s="50">
        <v>24.9</v>
      </c>
      <c r="M33" s="11">
        <f t="shared" ref="M33:M40" si="7">J33/D33</f>
        <v>1.2572500852951212</v>
      </c>
    </row>
    <row r="34" spans="1:14" s="38" customFormat="1" ht="15" customHeight="1" x14ac:dyDescent="0.15">
      <c r="A34" s="37"/>
      <c r="B34" s="64" t="s">
        <v>50</v>
      </c>
      <c r="C34" s="3" t="s">
        <v>10</v>
      </c>
      <c r="D34" s="41">
        <v>9833</v>
      </c>
      <c r="E34" s="3" t="s">
        <v>10</v>
      </c>
      <c r="F34" s="48"/>
      <c r="G34" s="3" t="s">
        <v>10</v>
      </c>
      <c r="H34" s="48"/>
      <c r="I34" s="3" t="s">
        <v>10</v>
      </c>
      <c r="J34" s="49">
        <v>14116</v>
      </c>
      <c r="K34" s="51">
        <v>83</v>
      </c>
      <c r="L34" s="40">
        <v>21.2</v>
      </c>
      <c r="M34" s="11">
        <f t="shared" si="7"/>
        <v>1.4355740872571952</v>
      </c>
    </row>
    <row r="35" spans="1:14" s="38" customFormat="1" ht="15" customHeight="1" x14ac:dyDescent="0.15">
      <c r="A35" s="37"/>
      <c r="B35" s="64" t="s">
        <v>49</v>
      </c>
      <c r="C35" s="3" t="s">
        <v>10</v>
      </c>
      <c r="D35" s="41">
        <v>5873</v>
      </c>
      <c r="E35" s="3" t="s">
        <v>10</v>
      </c>
      <c r="F35" s="48"/>
      <c r="G35" s="3" t="s">
        <v>10</v>
      </c>
      <c r="H35" s="48"/>
      <c r="I35" s="3" t="s">
        <v>10</v>
      </c>
      <c r="J35" s="49">
        <v>6706</v>
      </c>
      <c r="K35" s="50">
        <v>80.8</v>
      </c>
      <c r="L35" s="40">
        <v>29</v>
      </c>
      <c r="M35" s="11">
        <f t="shared" si="7"/>
        <v>1.1418355184743743</v>
      </c>
    </row>
    <row r="36" spans="1:14" s="38" customFormat="1" ht="15" customHeight="1" x14ac:dyDescent="0.15">
      <c r="A36" s="37"/>
      <c r="B36" s="64" t="s">
        <v>48</v>
      </c>
      <c r="C36" s="3" t="s">
        <v>10</v>
      </c>
      <c r="D36" s="41">
        <v>2681</v>
      </c>
      <c r="E36" s="3" t="s">
        <v>10</v>
      </c>
      <c r="F36" s="48"/>
      <c r="G36" s="3" t="s">
        <v>10</v>
      </c>
      <c r="H36" s="48"/>
      <c r="I36" s="3" t="s">
        <v>10</v>
      </c>
      <c r="J36" s="49">
        <v>4083</v>
      </c>
      <c r="K36" s="50">
        <v>69.900000000000006</v>
      </c>
      <c r="L36" s="40">
        <v>28</v>
      </c>
      <c r="M36" s="11">
        <f t="shared" si="7"/>
        <v>1.5229392017903767</v>
      </c>
    </row>
    <row r="37" spans="1:14" s="38" customFormat="1" ht="15" customHeight="1" x14ac:dyDescent="0.15">
      <c r="A37" s="37"/>
      <c r="B37" s="64" t="s">
        <v>39</v>
      </c>
      <c r="C37" s="3" t="s">
        <v>10</v>
      </c>
      <c r="D37" s="41">
        <v>3318</v>
      </c>
      <c r="E37" s="3" t="s">
        <v>10</v>
      </c>
      <c r="F37" s="48"/>
      <c r="G37" s="3" t="s">
        <v>10</v>
      </c>
      <c r="H37" s="48"/>
      <c r="I37" s="3" t="s">
        <v>10</v>
      </c>
      <c r="J37" s="49">
        <v>2953</v>
      </c>
      <c r="K37" s="50">
        <v>76.400000000000006</v>
      </c>
      <c r="L37" s="40">
        <v>44.2</v>
      </c>
      <c r="M37" s="11">
        <f t="shared" si="7"/>
        <v>0.88999397227245325</v>
      </c>
    </row>
    <row r="38" spans="1:14" s="38" customFormat="1" ht="15" customHeight="1" x14ac:dyDescent="0.15">
      <c r="A38" s="37"/>
      <c r="B38" s="64" t="s">
        <v>47</v>
      </c>
      <c r="C38" s="3" t="s">
        <v>10</v>
      </c>
      <c r="D38" s="41">
        <v>2343</v>
      </c>
      <c r="E38" s="3" t="s">
        <v>10</v>
      </c>
      <c r="F38" s="48"/>
      <c r="G38" s="3" t="s">
        <v>10</v>
      </c>
      <c r="H38" s="48"/>
      <c r="I38" s="3" t="s">
        <v>10</v>
      </c>
      <c r="J38" s="49">
        <v>1720</v>
      </c>
      <c r="K38" s="50">
        <v>82.5</v>
      </c>
      <c r="L38" s="40">
        <v>28.9</v>
      </c>
      <c r="M38" s="11">
        <f t="shared" si="7"/>
        <v>0.73410157917200169</v>
      </c>
    </row>
    <row r="39" spans="1:14" s="38" customFormat="1" ht="15" customHeight="1" x14ac:dyDescent="0.15">
      <c r="A39" s="37"/>
      <c r="B39" s="64" t="s">
        <v>46</v>
      </c>
      <c r="C39" s="3" t="s">
        <v>10</v>
      </c>
      <c r="D39" s="41">
        <v>2327</v>
      </c>
      <c r="E39" s="3" t="s">
        <v>10</v>
      </c>
      <c r="F39" s="48"/>
      <c r="G39" s="3" t="s">
        <v>10</v>
      </c>
      <c r="H39" s="48"/>
      <c r="I39" s="3" t="s">
        <v>10</v>
      </c>
      <c r="J39" s="49">
        <v>3236</v>
      </c>
      <c r="K39" s="50">
        <v>75.900000000000006</v>
      </c>
      <c r="L39" s="40">
        <v>28.5</v>
      </c>
      <c r="M39" s="11">
        <f t="shared" si="7"/>
        <v>1.390631714654061</v>
      </c>
    </row>
    <row r="40" spans="1:14" s="38" customFormat="1" ht="15" customHeight="1" x14ac:dyDescent="0.15">
      <c r="B40" s="64" t="s">
        <v>45</v>
      </c>
      <c r="C40" s="3" t="s">
        <v>10</v>
      </c>
      <c r="D40" s="41">
        <v>1842</v>
      </c>
      <c r="E40" s="3" t="s">
        <v>10</v>
      </c>
      <c r="F40" s="48"/>
      <c r="G40" s="3" t="s">
        <v>10</v>
      </c>
      <c r="H40" s="48"/>
      <c r="I40" s="3" t="s">
        <v>10</v>
      </c>
      <c r="J40" s="49">
        <v>2404</v>
      </c>
      <c r="K40" s="50">
        <v>76.400000000000006</v>
      </c>
      <c r="L40" s="40">
        <v>21.9</v>
      </c>
      <c r="M40" s="11">
        <f t="shared" si="7"/>
        <v>1.3051031487513571</v>
      </c>
    </row>
    <row r="41" spans="1:14" s="38" customFormat="1" ht="15" customHeight="1" x14ac:dyDescent="0.15">
      <c r="B41" s="25"/>
      <c r="C41" s="3"/>
      <c r="D41" s="48"/>
      <c r="E41" s="3"/>
      <c r="F41" s="48"/>
      <c r="G41" s="3"/>
      <c r="H41" s="48"/>
      <c r="I41" s="3"/>
      <c r="J41" s="3"/>
      <c r="K41" s="50"/>
      <c r="L41" s="50"/>
      <c r="M41" s="11"/>
    </row>
    <row r="42" spans="1:14" s="38" customFormat="1" ht="15" customHeight="1" x14ac:dyDescent="0.15">
      <c r="B42" s="66" t="s">
        <v>19</v>
      </c>
      <c r="C42" s="3"/>
      <c r="D42" s="41"/>
      <c r="E42" s="3"/>
      <c r="F42" s="48"/>
      <c r="G42" s="3"/>
      <c r="H42" s="48"/>
      <c r="I42" s="39"/>
      <c r="J42" s="9"/>
      <c r="K42" s="50"/>
      <c r="L42" s="50"/>
      <c r="M42" s="11"/>
    </row>
    <row r="43" spans="1:14" s="38" customFormat="1" ht="15" customHeight="1" x14ac:dyDescent="0.15">
      <c r="B43" s="27" t="s">
        <v>44</v>
      </c>
      <c r="C43" s="3">
        <f t="shared" ref="C43:J43" si="8">C7</f>
        <v>17111191</v>
      </c>
      <c r="D43" s="41">
        <f t="shared" si="8"/>
        <v>46879.975342465754</v>
      </c>
      <c r="E43" s="39">
        <f t="shared" si="8"/>
        <v>680392</v>
      </c>
      <c r="F43" s="48">
        <f t="shared" si="8"/>
        <v>1864.0876712328768</v>
      </c>
      <c r="G43" s="3">
        <f t="shared" si="8"/>
        <v>680208</v>
      </c>
      <c r="H43" s="48">
        <f t="shared" si="8"/>
        <v>1863.5835616438355</v>
      </c>
      <c r="I43" s="3">
        <f t="shared" si="8"/>
        <v>21748424</v>
      </c>
      <c r="J43" s="52">
        <f t="shared" si="8"/>
        <v>59584.72328767123</v>
      </c>
      <c r="K43" s="8">
        <v>79</v>
      </c>
      <c r="L43" s="8">
        <v>25.5</v>
      </c>
      <c r="M43" s="10">
        <f>M30</f>
        <v>1.2710058580960262</v>
      </c>
    </row>
    <row r="44" spans="1:14" s="38" customFormat="1" ht="11.25" customHeight="1" x14ac:dyDescent="0.15">
      <c r="B44" s="26"/>
      <c r="C44" s="3"/>
      <c r="D44" s="41"/>
      <c r="E44" s="3"/>
      <c r="F44" s="48"/>
      <c r="G44" s="3"/>
      <c r="H44" s="48"/>
      <c r="I44" s="39"/>
      <c r="J44" s="52"/>
      <c r="K44" s="9"/>
      <c r="L44" s="9"/>
      <c r="M44" s="11"/>
    </row>
    <row r="45" spans="1:14" s="38" customFormat="1" ht="15" customHeight="1" x14ac:dyDescent="0.15">
      <c r="B45" s="27" t="s">
        <v>11</v>
      </c>
      <c r="C45" s="3">
        <v>2532865</v>
      </c>
      <c r="D45" s="41">
        <f>C45/365</f>
        <v>6939.3561643835619</v>
      </c>
      <c r="E45" s="3">
        <v>113294</v>
      </c>
      <c r="F45" s="48">
        <f>E45/365</f>
        <v>310.39452054794521</v>
      </c>
      <c r="G45" s="3">
        <v>113368</v>
      </c>
      <c r="H45" s="48">
        <f>G45/365</f>
        <v>310.59726027397261</v>
      </c>
      <c r="I45" s="3">
        <v>3513504</v>
      </c>
      <c r="J45" s="52">
        <f>I45/365</f>
        <v>9626.038356164383</v>
      </c>
      <c r="K45" s="12">
        <v>76.400000000000006</v>
      </c>
      <c r="L45" s="12">
        <v>22.3</v>
      </c>
      <c r="M45" s="11">
        <f t="shared" ref="M45:M47" si="9">J45/D45</f>
        <v>1.3871659168569979</v>
      </c>
    </row>
    <row r="46" spans="1:14" s="38" customFormat="1" ht="15" customHeight="1" x14ac:dyDescent="0.15">
      <c r="B46" s="27" t="s">
        <v>12</v>
      </c>
      <c r="C46" s="3">
        <v>1331869</v>
      </c>
      <c r="D46" s="41">
        <f>C46/365</f>
        <v>3648.9561643835618</v>
      </c>
      <c r="E46" s="3">
        <v>57689</v>
      </c>
      <c r="F46" s="48">
        <f t="shared" ref="F46:F47" si="10">E46/365</f>
        <v>158.05205479452056</v>
      </c>
      <c r="G46" s="3">
        <v>57621</v>
      </c>
      <c r="H46" s="48">
        <f t="shared" ref="H46:H47" si="11">G46/365</f>
        <v>157.86575342465753</v>
      </c>
      <c r="I46" s="3">
        <v>1719789</v>
      </c>
      <c r="J46" s="52">
        <f t="shared" ref="J46:J47" si="12">I46/365</f>
        <v>4711.7506849315068</v>
      </c>
      <c r="K46" s="12">
        <v>81.3</v>
      </c>
      <c r="L46" s="12">
        <v>23.1</v>
      </c>
      <c r="M46" s="11">
        <f t="shared" si="9"/>
        <v>1.2912598761589915</v>
      </c>
    </row>
    <row r="47" spans="1:14" s="38" customFormat="1" ht="15" customHeight="1" x14ac:dyDescent="0.15">
      <c r="B47" s="28" t="s">
        <v>13</v>
      </c>
      <c r="C47" s="53">
        <v>1453797</v>
      </c>
      <c r="D47" s="54">
        <f>C47/365</f>
        <v>3983.0054794520547</v>
      </c>
      <c r="E47" s="53">
        <v>64079</v>
      </c>
      <c r="F47" s="55">
        <f t="shared" si="10"/>
        <v>175.55890410958904</v>
      </c>
      <c r="G47" s="53">
        <v>64182</v>
      </c>
      <c r="H47" s="55">
        <f t="shared" si="11"/>
        <v>175.84109589041097</v>
      </c>
      <c r="I47" s="53">
        <v>2127112</v>
      </c>
      <c r="J47" s="56">
        <f t="shared" si="12"/>
        <v>5827.7041095890409</v>
      </c>
      <c r="K47" s="57">
        <v>82.3</v>
      </c>
      <c r="L47" s="57">
        <v>22.7</v>
      </c>
      <c r="M47" s="58">
        <f t="shared" si="9"/>
        <v>1.4631423781999826</v>
      </c>
    </row>
    <row r="48" spans="1:14" s="38" customFormat="1" ht="15" customHeight="1" x14ac:dyDescent="0.15">
      <c r="B48" s="29"/>
      <c r="C48" s="39"/>
      <c r="D48" s="39"/>
      <c r="E48" s="39"/>
      <c r="F48" s="39"/>
      <c r="G48" s="59" t="s">
        <v>14</v>
      </c>
      <c r="H48" s="59"/>
      <c r="I48" s="59"/>
      <c r="J48" s="59"/>
      <c r="K48" s="60"/>
      <c r="L48" s="61"/>
      <c r="M48" s="62" t="s">
        <v>41</v>
      </c>
      <c r="N48" s="60"/>
    </row>
    <row r="49" spans="2:14" x14ac:dyDescent="0.15">
      <c r="B49" s="30"/>
      <c r="G49" s="75" t="s">
        <v>16</v>
      </c>
      <c r="H49" s="75"/>
      <c r="I49" s="75"/>
      <c r="J49" s="75"/>
      <c r="K49" s="75"/>
      <c r="L49" s="75"/>
      <c r="M49" s="75"/>
      <c r="N49" s="60"/>
    </row>
    <row r="50" spans="2:14" x14ac:dyDescent="0.15">
      <c r="B50" s="30"/>
      <c r="G50" s="75"/>
      <c r="H50" s="75"/>
      <c r="I50" s="75"/>
      <c r="J50" s="75"/>
      <c r="K50" s="75"/>
      <c r="L50" s="61"/>
      <c r="M50" s="63"/>
      <c r="N50" s="60"/>
    </row>
    <row r="51" spans="2:14" x14ac:dyDescent="0.15">
      <c r="B51" s="30"/>
    </row>
  </sheetData>
  <mergeCells count="10">
    <mergeCell ref="L3:L4"/>
    <mergeCell ref="M3:M4"/>
    <mergeCell ref="G49:M49"/>
    <mergeCell ref="G50:K50"/>
    <mergeCell ref="B1:F1"/>
    <mergeCell ref="C3:D3"/>
    <mergeCell ref="E3:F3"/>
    <mergeCell ref="G3:H3"/>
    <mergeCell ref="I3:J3"/>
    <mergeCell ref="K3:K4"/>
  </mergeCells>
  <phoneticPr fontId="2"/>
  <pageMargins left="0.67" right="0.22" top="0.39" bottom="0.35" header="0.23" footer="0.2"/>
  <pageSetup paperSize="9" scale="6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2020-12-04T04:17:45Z</cp:lastPrinted>
  <dcterms:created xsi:type="dcterms:W3CDTF">2016-11-04T04:20:07Z</dcterms:created>
  <dcterms:modified xsi:type="dcterms:W3CDTF">2021-01-04T02:03:52Z</dcterms:modified>
</cp:coreProperties>
</file>