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LocalGroup\■引き継ぎデータ■\02_その他\01_調査以外の担当業務\01_衛生統計年報\令和3年衛生統計年報\済）第5部介護サービス・事業所調査\"/>
    </mc:Choice>
  </mc:AlternateContent>
  <xr:revisionPtr revIDLastSave="0" documentId="13_ncr:1_{0F345A61-5452-4E79-AC9B-F54BCCEE44E8}" xr6:coauthVersionLast="47" xr6:coauthVersionMax="47" xr10:uidLastSave="{00000000-0000-0000-0000-000000000000}"/>
  <bookViews>
    <workbookView xWindow="4515" yWindow="1845" windowWidth="21570" windowHeight="13200" xr2:uid="{00000000-000D-0000-FFFF-FFFF00000000}"/>
  </bookViews>
  <sheets>
    <sheet name="基本票 (数式あり)" sheetId="1" r:id="rId1"/>
  </sheets>
  <definedNames>
    <definedName name="_xlnm.Print_Area" localSheetId="0">'基本票 (数式あり)'!$A$1:$M$99</definedName>
    <definedName name="_xlnm.Print_Titles" localSheetId="0">'基本票 (数式あり)'!$A:$A,'基本票 (数式あり)'!$1:$4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30" i="1"/>
  <c r="L32" i="1"/>
  <c r="L13" i="1" s="1"/>
  <c r="L33" i="1"/>
  <c r="L22" i="1"/>
  <c r="K33" i="1"/>
  <c r="K32" i="1"/>
  <c r="K30" i="1"/>
  <c r="K12" i="1" s="1"/>
  <c r="K28" i="1"/>
  <c r="K22" i="1"/>
  <c r="K23" i="1"/>
  <c r="I29" i="1"/>
  <c r="I30" i="1"/>
  <c r="I32" i="1"/>
  <c r="I33" i="1"/>
  <c r="I14" i="1" s="1"/>
  <c r="I21" i="1"/>
  <c r="H33" i="1"/>
  <c r="H32" i="1"/>
  <c r="H30" i="1"/>
  <c r="H12" i="1" s="1"/>
  <c r="H29" i="1"/>
  <c r="H21" i="1"/>
  <c r="F18" i="1"/>
  <c r="F33" i="1"/>
  <c r="F14" i="1" s="1"/>
  <c r="F19" i="1"/>
  <c r="F20" i="1"/>
  <c r="F21" i="1"/>
  <c r="F22" i="1"/>
  <c r="F23" i="1"/>
  <c r="F24" i="1"/>
  <c r="F25" i="1"/>
  <c r="F26" i="1"/>
  <c r="F27" i="1"/>
  <c r="F16" i="1" s="1"/>
  <c r="F28" i="1"/>
  <c r="F29" i="1"/>
  <c r="F30" i="1"/>
  <c r="F31" i="1"/>
  <c r="F12" i="1" s="1"/>
  <c r="F32" i="1"/>
  <c r="F11" i="1"/>
  <c r="E32" i="1"/>
  <c r="E33" i="1"/>
  <c r="E14" i="1" s="1"/>
  <c r="E18" i="1"/>
  <c r="E31" i="1"/>
  <c r="E29" i="1"/>
  <c r="E28" i="1"/>
  <c r="E15" i="1" s="1"/>
  <c r="E27" i="1"/>
  <c r="E16" i="1" s="1"/>
  <c r="E23" i="1"/>
  <c r="E22" i="1"/>
  <c r="E21" i="1"/>
  <c r="E20" i="1"/>
  <c r="E10" i="1" s="1"/>
  <c r="E19" i="1"/>
  <c r="E9" i="1" s="1"/>
  <c r="E30" i="1"/>
  <c r="E26" i="1"/>
  <c r="E13" i="1" s="1"/>
  <c r="E25" i="1"/>
  <c r="E24" i="1"/>
  <c r="E11" i="1" s="1"/>
  <c r="K14" i="1"/>
  <c r="L14" i="1"/>
  <c r="L12" i="1"/>
  <c r="H27" i="1"/>
  <c r="I27" i="1"/>
  <c r="I16" i="1" s="1"/>
  <c r="K27" i="1"/>
  <c r="K16" i="1" s="1"/>
  <c r="L27" i="1"/>
  <c r="I13" i="1"/>
  <c r="K11" i="1"/>
  <c r="L11" i="1"/>
  <c r="H23" i="1"/>
  <c r="H10" i="1" s="1"/>
  <c r="I23" i="1"/>
  <c r="L23" i="1"/>
  <c r="L10" i="1" s="1"/>
  <c r="H20" i="1"/>
  <c r="I20" i="1"/>
  <c r="K20" i="1"/>
  <c r="L20" i="1"/>
  <c r="H19" i="1"/>
  <c r="I19" i="1"/>
  <c r="K19" i="1"/>
  <c r="K9" i="1" s="1"/>
  <c r="L19" i="1"/>
  <c r="F8" i="1"/>
  <c r="H18" i="1"/>
  <c r="I18" i="1"/>
  <c r="K18" i="1"/>
  <c r="K8" i="1" s="1"/>
  <c r="L18" i="1"/>
  <c r="H16" i="1"/>
  <c r="L16" i="1"/>
  <c r="F15" i="1"/>
  <c r="H15" i="1"/>
  <c r="I15" i="1"/>
  <c r="K15" i="1"/>
  <c r="L15" i="1"/>
  <c r="H14" i="1"/>
  <c r="H13" i="1"/>
  <c r="I12" i="1"/>
  <c r="H11" i="1"/>
  <c r="I11" i="1"/>
  <c r="I10" i="1"/>
  <c r="I9" i="1"/>
  <c r="H8" i="1"/>
  <c r="I8" i="1"/>
  <c r="L8" i="1"/>
  <c r="E12" i="1" l="1"/>
  <c r="F9" i="1"/>
  <c r="H9" i="1"/>
  <c r="E8" i="1"/>
  <c r="F13" i="1"/>
  <c r="L9" i="1"/>
  <c r="K13" i="1"/>
  <c r="K10" i="1"/>
  <c r="F10" i="1"/>
  <c r="C33" i="1"/>
  <c r="C14" i="1" s="1"/>
  <c r="C32" i="1"/>
  <c r="C13" i="1" s="1"/>
  <c r="C31" i="1"/>
  <c r="C30" i="1"/>
  <c r="C12" i="1" s="1"/>
  <c r="C29" i="1"/>
  <c r="C28" i="1"/>
  <c r="C15" i="1" s="1"/>
  <c r="C27" i="1"/>
  <c r="C16" i="1" s="1"/>
  <c r="C26" i="1"/>
  <c r="C25" i="1"/>
  <c r="C24" i="1"/>
  <c r="C11" i="1" s="1"/>
  <c r="C22" i="1"/>
  <c r="C23" i="1" l="1"/>
  <c r="C10" i="1" s="1"/>
  <c r="B33" i="1"/>
  <c r="B14" i="1" s="1"/>
  <c r="B32" i="1"/>
  <c r="B13" i="1" s="1"/>
  <c r="B31" i="1"/>
  <c r="B30" i="1"/>
  <c r="B12" i="1" s="1"/>
  <c r="B29" i="1"/>
  <c r="B28" i="1"/>
  <c r="B15" i="1" s="1"/>
  <c r="B27" i="1"/>
  <c r="B16" i="1" s="1"/>
  <c r="B26" i="1"/>
  <c r="B25" i="1"/>
  <c r="B24" i="1"/>
  <c r="B11" i="1" s="1"/>
  <c r="B23" i="1"/>
  <c r="B22" i="1"/>
  <c r="B10" i="1" s="1"/>
  <c r="B21" i="1"/>
  <c r="B9" i="1" s="1"/>
  <c r="C21" i="1"/>
  <c r="C9" i="1" s="1"/>
  <c r="C20" i="1"/>
  <c r="C19" i="1"/>
  <c r="C18" i="1"/>
  <c r="C8" i="1" s="1"/>
  <c r="B20" i="1"/>
  <c r="B19" i="1"/>
  <c r="B18" i="1"/>
  <c r="B8" i="1" s="1"/>
</calcChain>
</file>

<file path=xl/sharedStrings.xml><?xml version="1.0" encoding="utf-8"?>
<sst xmlns="http://schemas.openxmlformats.org/spreadsheetml/2006/main" count="334" uniqueCount="104">
  <si>
    <t>介護老人福祉施設</t>
  </si>
  <si>
    <t>介護老人保健施設</t>
  </si>
  <si>
    <t>介護医療院</t>
  </si>
  <si>
    <t>介護療養型医療施設</t>
  </si>
  <si>
    <t>施設数</t>
  </si>
  <si>
    <t>定員</t>
  </si>
  <si>
    <t>常勤換算
従事者数</t>
    <phoneticPr fontId="4"/>
  </si>
  <si>
    <t>施設数　　　　</t>
  </si>
  <si>
    <t>病床数</t>
  </si>
  <si>
    <t>千葉県（基本票）</t>
    <rPh sb="4" eb="6">
      <t>キホン</t>
    </rPh>
    <rPh sb="6" eb="7">
      <t>ヒョウ</t>
    </rPh>
    <phoneticPr fontId="4"/>
  </si>
  <si>
    <t>千葉県（詳細票）</t>
    <rPh sb="4" eb="6">
      <t>ショウサイ</t>
    </rPh>
    <rPh sb="6" eb="7">
      <t>ヒョウ</t>
    </rPh>
    <phoneticPr fontId="4"/>
  </si>
  <si>
    <t>（二次保健医療圏）</t>
    <rPh sb="1" eb="3">
      <t>ニジ</t>
    </rPh>
    <rPh sb="3" eb="5">
      <t>ホケン</t>
    </rPh>
    <rPh sb="5" eb="7">
      <t>イリョウ</t>
    </rPh>
    <rPh sb="7" eb="8">
      <t>ケン</t>
    </rPh>
    <phoneticPr fontId="4"/>
  </si>
  <si>
    <t>千　　葉</t>
    <rPh sb="0" eb="1">
      <t>セン</t>
    </rPh>
    <rPh sb="3" eb="4">
      <t>ハ</t>
    </rPh>
    <phoneticPr fontId="4"/>
  </si>
  <si>
    <t>東葛南部</t>
    <rPh sb="0" eb="1">
      <t>ヒガシ</t>
    </rPh>
    <rPh sb="1" eb="2">
      <t>カズラ</t>
    </rPh>
    <rPh sb="2" eb="4">
      <t>ナンブ</t>
    </rPh>
    <phoneticPr fontId="4"/>
  </si>
  <si>
    <t>東葛北部</t>
    <rPh sb="0" eb="1">
      <t>ヒガシ</t>
    </rPh>
    <rPh sb="1" eb="2">
      <t>カズラ</t>
    </rPh>
    <rPh sb="2" eb="4">
      <t>ホクブ</t>
    </rPh>
    <phoneticPr fontId="4"/>
  </si>
  <si>
    <t>印　　旛</t>
    <rPh sb="0" eb="1">
      <t>イン</t>
    </rPh>
    <rPh sb="3" eb="4">
      <t>ハタ</t>
    </rPh>
    <phoneticPr fontId="4"/>
  </si>
  <si>
    <t>香取海匝</t>
    <rPh sb="0" eb="2">
      <t>カトリ</t>
    </rPh>
    <rPh sb="2" eb="3">
      <t>ウミ</t>
    </rPh>
    <rPh sb="3" eb="4">
      <t>メグ</t>
    </rPh>
    <phoneticPr fontId="4"/>
  </si>
  <si>
    <t>山武長生夷隅</t>
    <rPh sb="0" eb="2">
      <t>サンブ</t>
    </rPh>
    <rPh sb="2" eb="4">
      <t>チョウセイ</t>
    </rPh>
    <phoneticPr fontId="4"/>
  </si>
  <si>
    <t>安　　房</t>
    <rPh sb="0" eb="1">
      <t>アン</t>
    </rPh>
    <rPh sb="3" eb="4">
      <t>フサ</t>
    </rPh>
    <phoneticPr fontId="4"/>
  </si>
  <si>
    <t>君　　津</t>
    <rPh sb="0" eb="1">
      <t>キミ</t>
    </rPh>
    <rPh sb="3" eb="4">
      <t>ツ</t>
    </rPh>
    <phoneticPr fontId="4"/>
  </si>
  <si>
    <t>市　　原</t>
    <phoneticPr fontId="4"/>
  </si>
  <si>
    <t>（　保　健　所　）</t>
    <rPh sb="2" eb="3">
      <t>タモツ</t>
    </rPh>
    <rPh sb="4" eb="5">
      <t>ケン</t>
    </rPh>
    <rPh sb="6" eb="7">
      <t>トコロ</t>
    </rPh>
    <phoneticPr fontId="4"/>
  </si>
  <si>
    <t>千　葉　市</t>
    <rPh sb="0" eb="1">
      <t>セン</t>
    </rPh>
    <rPh sb="2" eb="3">
      <t>ハ</t>
    </rPh>
    <rPh sb="4" eb="5">
      <t>シ</t>
    </rPh>
    <phoneticPr fontId="4"/>
  </si>
  <si>
    <t>船　橋　市</t>
    <rPh sb="0" eb="1">
      <t>フネ</t>
    </rPh>
    <rPh sb="2" eb="3">
      <t>ハシ</t>
    </rPh>
    <rPh sb="4" eb="5">
      <t>シ</t>
    </rPh>
    <phoneticPr fontId="4"/>
  </si>
  <si>
    <t>柏　　　市</t>
    <rPh sb="0" eb="1">
      <t>カシワ</t>
    </rPh>
    <rPh sb="4" eb="5">
      <t>シ</t>
    </rPh>
    <phoneticPr fontId="4"/>
  </si>
  <si>
    <t>市　　　川</t>
    <rPh sb="0" eb="1">
      <t>シ</t>
    </rPh>
    <rPh sb="4" eb="5">
      <t>カワ</t>
    </rPh>
    <phoneticPr fontId="4"/>
  </si>
  <si>
    <t>松　　　戸</t>
    <rPh sb="0" eb="1">
      <t>マツ</t>
    </rPh>
    <rPh sb="4" eb="5">
      <t>ト</t>
    </rPh>
    <phoneticPr fontId="4"/>
  </si>
  <si>
    <t>野　　　田</t>
    <rPh sb="0" eb="1">
      <t>ノ</t>
    </rPh>
    <rPh sb="4" eb="5">
      <t>タ</t>
    </rPh>
    <phoneticPr fontId="4"/>
  </si>
  <si>
    <t>印　　　旛</t>
    <rPh sb="0" eb="1">
      <t>イン</t>
    </rPh>
    <rPh sb="4" eb="5">
      <t>ハタ</t>
    </rPh>
    <phoneticPr fontId="4"/>
  </si>
  <si>
    <t>長　　　生</t>
    <rPh sb="0" eb="1">
      <t>チョウ</t>
    </rPh>
    <rPh sb="4" eb="5">
      <t>ショウ</t>
    </rPh>
    <phoneticPr fontId="4"/>
  </si>
  <si>
    <t>夷　　　隅</t>
    <rPh sb="0" eb="1">
      <t>エビス</t>
    </rPh>
    <rPh sb="4" eb="5">
      <t>スミ</t>
    </rPh>
    <phoneticPr fontId="4"/>
  </si>
  <si>
    <t>市　　　原</t>
    <rPh sb="0" eb="1">
      <t>シ</t>
    </rPh>
    <rPh sb="4" eb="5">
      <t>ハラ</t>
    </rPh>
    <phoneticPr fontId="4"/>
  </si>
  <si>
    <t>君　　　津</t>
    <rPh sb="0" eb="1">
      <t>キミ</t>
    </rPh>
    <rPh sb="4" eb="5">
      <t>ツ</t>
    </rPh>
    <phoneticPr fontId="4"/>
  </si>
  <si>
    <t>習　志　野</t>
    <rPh sb="0" eb="1">
      <t>ナラ</t>
    </rPh>
    <rPh sb="2" eb="3">
      <t>シ</t>
    </rPh>
    <rPh sb="4" eb="5">
      <t>ノ</t>
    </rPh>
    <phoneticPr fontId="4"/>
  </si>
  <si>
    <t>香　　　取</t>
    <rPh sb="0" eb="1">
      <t>カオリ</t>
    </rPh>
    <rPh sb="4" eb="5">
      <t>トリ</t>
    </rPh>
    <phoneticPr fontId="4"/>
  </si>
  <si>
    <t>海　　　匝</t>
    <rPh sb="0" eb="1">
      <t>ウミ</t>
    </rPh>
    <rPh sb="4" eb="5">
      <t>メグ</t>
    </rPh>
    <phoneticPr fontId="4"/>
  </si>
  <si>
    <t>山　　　武</t>
    <rPh sb="0" eb="1">
      <t>ヤマ</t>
    </rPh>
    <rPh sb="4" eb="5">
      <t>ブ</t>
    </rPh>
    <phoneticPr fontId="4"/>
  </si>
  <si>
    <t>安　　　房</t>
    <rPh sb="0" eb="1">
      <t>アン</t>
    </rPh>
    <rPh sb="4" eb="5">
      <t>フサ</t>
    </rPh>
    <phoneticPr fontId="4"/>
  </si>
  <si>
    <t xml:space="preserve">12100 千葉市　　　　 </t>
  </si>
  <si>
    <t xml:space="preserve">12101 中央区　　　　 </t>
  </si>
  <si>
    <t xml:space="preserve">12102 花見川区　　　 </t>
  </si>
  <si>
    <t xml:space="preserve">12103 稲毛区　　　　 </t>
  </si>
  <si>
    <t xml:space="preserve">12104 若葉区　　　　 </t>
  </si>
  <si>
    <t xml:space="preserve">12105 緑区　　　　　 </t>
  </si>
  <si>
    <t xml:space="preserve">12106 美浜区　　　　 </t>
  </si>
  <si>
    <t xml:space="preserve">12202 銚子市　　　　 </t>
  </si>
  <si>
    <t xml:space="preserve">12203 市川市　　　　 </t>
  </si>
  <si>
    <t xml:space="preserve">12204 船橋市　　　　 </t>
  </si>
  <si>
    <t xml:space="preserve">12205 館山市　　　　 </t>
  </si>
  <si>
    <t xml:space="preserve">12206 木更津市　　　 </t>
  </si>
  <si>
    <t xml:space="preserve">12207 松戸市　　　　 </t>
  </si>
  <si>
    <t xml:space="preserve">12208 野田市　　　　 </t>
  </si>
  <si>
    <t xml:space="preserve">12210 茂原市　　　　 </t>
  </si>
  <si>
    <t xml:space="preserve">12211 成田市　　　　 </t>
  </si>
  <si>
    <t xml:space="preserve">12212 佐倉市　　　　 </t>
  </si>
  <si>
    <t xml:space="preserve">12213 東金市　　　　 </t>
  </si>
  <si>
    <t xml:space="preserve">12215 旭市　　　　　 </t>
  </si>
  <si>
    <t xml:space="preserve">12216 習志野市　　　 </t>
  </si>
  <si>
    <t xml:space="preserve">12217 柏市　　　　　 </t>
  </si>
  <si>
    <t xml:space="preserve">12218 勝浦市　　　　 </t>
  </si>
  <si>
    <t xml:space="preserve">12219 市原市　　　　 </t>
  </si>
  <si>
    <t xml:space="preserve">12220 流山市　　　　 </t>
  </si>
  <si>
    <t xml:space="preserve">12221 八千代市　　　 </t>
  </si>
  <si>
    <t xml:space="preserve">12222 我孫子市　　　 </t>
  </si>
  <si>
    <t xml:space="preserve">12223 鴨川市　　　　 </t>
  </si>
  <si>
    <t xml:space="preserve">12224 鎌ケ谷市　　　 </t>
  </si>
  <si>
    <t xml:space="preserve">12225 君津市　　　　 </t>
  </si>
  <si>
    <t xml:space="preserve">12226 富津市　　　　 </t>
  </si>
  <si>
    <t xml:space="preserve">12227 浦安市　　　　 </t>
  </si>
  <si>
    <t xml:space="preserve">12228 四街道市　　　 </t>
  </si>
  <si>
    <t xml:space="preserve">12229 袖ケ浦市　　　 </t>
  </si>
  <si>
    <t xml:space="preserve">12230 八街市　　　　 </t>
  </si>
  <si>
    <t xml:space="preserve">12231 印西市　　　　 </t>
  </si>
  <si>
    <t xml:space="preserve">12232 白井市　　　　 </t>
  </si>
  <si>
    <t xml:space="preserve">12233 富里市　　　　 </t>
  </si>
  <si>
    <t xml:space="preserve">12234 南房総市　　　 </t>
  </si>
  <si>
    <t xml:space="preserve">12235 匝瑳市　　　　 </t>
  </si>
  <si>
    <t xml:space="preserve">12236 香取市　　　　 </t>
  </si>
  <si>
    <t xml:space="preserve">12237 山武市　　　　 </t>
  </si>
  <si>
    <t xml:space="preserve">12238 いすみ市　　　 </t>
  </si>
  <si>
    <t xml:space="preserve">12239 大網白里市　　 </t>
  </si>
  <si>
    <t xml:space="preserve">12322 酒々井町　　　 </t>
  </si>
  <si>
    <t xml:space="preserve">12329 栄町　　　　　 </t>
  </si>
  <si>
    <t xml:space="preserve">12342 神崎町　　　　 </t>
  </si>
  <si>
    <t xml:space="preserve">12347 多古町　　　　 </t>
  </si>
  <si>
    <t xml:space="preserve">12349 東庄町　　　　 </t>
  </si>
  <si>
    <t xml:space="preserve">12403 九十九里町　　 </t>
  </si>
  <si>
    <t xml:space="preserve">12409 芝山町　　　　 </t>
  </si>
  <si>
    <t xml:space="preserve">12410 横芝光町　　　 </t>
  </si>
  <si>
    <t xml:space="preserve">12421 一宮町　　　　 </t>
  </si>
  <si>
    <t xml:space="preserve">12422 睦沢町　　　　 </t>
  </si>
  <si>
    <t xml:space="preserve">12423 長生村　　　　 </t>
  </si>
  <si>
    <t xml:space="preserve">12424 白子町　　　　 </t>
  </si>
  <si>
    <t xml:space="preserve">12426 長柄町　　　　 </t>
  </si>
  <si>
    <t xml:space="preserve">12427 長南町　　　　 </t>
  </si>
  <si>
    <t xml:space="preserve">12441 大多喜町　　　 </t>
  </si>
  <si>
    <t xml:space="preserve">12443 御宿町　　　　 </t>
  </si>
  <si>
    <t xml:space="preserve">12463 鋸南町　　　　 </t>
  </si>
  <si>
    <t>※常勤換算従事者数は、医療圏、保健所、各市それぞれの足し上げが千葉県数値と一致しません。</t>
    <rPh sb="1" eb="3">
      <t>ジョウキン</t>
    </rPh>
    <rPh sb="3" eb="5">
      <t>カンサン</t>
    </rPh>
    <rPh sb="5" eb="8">
      <t>ジュウジシャ</t>
    </rPh>
    <rPh sb="8" eb="9">
      <t>スウ</t>
    </rPh>
    <rPh sb="11" eb="13">
      <t>イリョウ</t>
    </rPh>
    <rPh sb="13" eb="14">
      <t>ケン</t>
    </rPh>
    <rPh sb="15" eb="18">
      <t>ホケンジョ</t>
    </rPh>
    <rPh sb="19" eb="21">
      <t>カクシ</t>
    </rPh>
    <rPh sb="26" eb="27">
      <t>タ</t>
    </rPh>
    <rPh sb="28" eb="29">
      <t>ア</t>
    </rPh>
    <rPh sb="31" eb="34">
      <t>チバケン</t>
    </rPh>
    <rPh sb="34" eb="36">
      <t>スウチ</t>
    </rPh>
    <rPh sb="37" eb="39">
      <t>イッチ</t>
    </rPh>
    <phoneticPr fontId="4"/>
  </si>
  <si>
    <t>(0.以下の換算数が繰り上げられているため）</t>
    <rPh sb="3" eb="5">
      <t>イカ</t>
    </rPh>
    <rPh sb="6" eb="8">
      <t>カンサン</t>
    </rPh>
    <rPh sb="8" eb="9">
      <t>スウ</t>
    </rPh>
    <rPh sb="10" eb="11">
      <t>ク</t>
    </rPh>
    <rPh sb="12" eb="13">
      <t>ア</t>
    </rPh>
    <phoneticPr fontId="4"/>
  </si>
  <si>
    <t>-</t>
  </si>
  <si>
    <t>※令和3年介護サービス施設・事業所調査閲覧表　介護保険施設　</t>
    <rPh sb="1" eb="3">
      <t>レイワ</t>
    </rPh>
    <rPh sb="4" eb="5">
      <t>ネン</t>
    </rPh>
    <rPh sb="5" eb="7">
      <t>カイゴ</t>
    </rPh>
    <phoneticPr fontId="4"/>
  </si>
  <si>
    <t>第２表　介護保険施設数_定員（病床数）_常勤換算従事者数，二次保健医療圏・保健所・市区町村、施設の種類別（基本票）</t>
    <rPh sb="29" eb="30">
      <t>2</t>
    </rPh>
    <rPh sb="30" eb="31">
      <t>ジ</t>
    </rPh>
    <rPh sb="31" eb="36">
      <t>ホケンイリョウケン</t>
    </rPh>
    <rPh sb="37" eb="40">
      <t>ホケンジョ</t>
    </rPh>
    <rPh sb="53" eb="55">
      <t>キホン</t>
    </rPh>
    <rPh sb="55" eb="56">
      <t>ヒョウ</t>
    </rPh>
    <phoneticPr fontId="4"/>
  </si>
  <si>
    <t>【詳細票】　第１表　介護保険施設数_定員（病床数）_常勤換算従事者数，市区町村、施設の種類別の数値であり、
【基本票】の施設数・定員数とは一致しません。</t>
    <rPh sb="47" eb="49">
      <t>スウチ</t>
    </rPh>
    <rPh sb="55" eb="57">
      <t>キホン</t>
    </rPh>
    <rPh sb="57" eb="58">
      <t>ヒョウ</t>
    </rPh>
    <rPh sb="60" eb="62">
      <t>シセツ</t>
    </rPh>
    <rPh sb="62" eb="63">
      <t>スウ</t>
    </rPh>
    <rPh sb="64" eb="66">
      <t>テイイン</t>
    </rPh>
    <rPh sb="66" eb="67">
      <t>スウ</t>
    </rPh>
    <rPh sb="69" eb="71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</si>
</sst>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;\-#,##0;&quot;-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1" xfId="0" applyFont="1" applyBorder="1">
      <alignment vertical="center"/>
    </xf>
    <xf numFmtId="58" fontId="2" fillId="0" borderId="1" xfId="0" applyNumberFormat="1" applyFont="1" applyBorder="1" applyAlignment="1">
      <alignment horizontal="right" vertical="center"/>
    </xf>
    <xf numFmtId="38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0" borderId="7" xfId="1" applyNumberFormat="1" applyFont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0" fontId="2" fillId="0" borderId="3" xfId="0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 shrinkToFit="1"/>
    </xf>
    <xf numFmtId="38" fontId="2" fillId="0" borderId="1" xfId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176" fontId="2" fillId="0" borderId="3" xfId="1" applyNumberFormat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38" fontId="2" fillId="0" borderId="0" xfId="1" applyFont="1" applyBorder="1" applyAlignment="1">
      <alignment horizontal="left" vertical="center"/>
    </xf>
    <xf numFmtId="38" fontId="2" fillId="0" borderId="0" xfId="1" applyFont="1" applyBorder="1" applyAlignment="1">
      <alignment horizontal="left" vertical="center" wrapText="1"/>
    </xf>
    <xf numFmtId="38" fontId="2" fillId="0" borderId="0" xfId="1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"/>
  <sheetViews>
    <sheetView tabSelected="1" view="pageBreakPreview" zoomScaleNormal="100" zoomScaleSheetLayoutView="100" workbookViewId="0">
      <selection sqref="A1:M1"/>
    </sheetView>
  </sheetViews>
  <sheetFormatPr defaultRowHeight="18.75" x14ac:dyDescent="0.15"/>
  <cols>
    <col min="1" max="1" width="17.875" style="14" customWidth="1"/>
    <col min="2" max="2" width="9" style="18"/>
    <col min="3" max="4" width="9.5" style="18" customWidth="1"/>
    <col min="5" max="7" width="9" style="18"/>
    <col min="8" max="8" width="9.375" style="18" bestFit="1" customWidth="1"/>
    <col min="9" max="10" width="9" style="18"/>
    <col min="11" max="11" width="10.375" style="18" bestFit="1" customWidth="1"/>
    <col min="12" max="13" width="9" style="18"/>
    <col min="14" max="16384" width="9" style="1"/>
  </cols>
  <sheetData>
    <row r="1" spans="1:14" ht="26.25" customHeight="1" x14ac:dyDescent="0.15">
      <c r="A1" s="28" t="s">
        <v>102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17.25" customHeight="1" x14ac:dyDescent="0.15">
      <c r="A2" s="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x14ac:dyDescent="0.15">
      <c r="A3" s="3"/>
      <c r="B3" s="30" t="s">
        <v>0</v>
      </c>
      <c r="C3" s="30"/>
      <c r="D3" s="30"/>
      <c r="E3" s="30" t="s">
        <v>1</v>
      </c>
      <c r="F3" s="30"/>
      <c r="G3" s="30"/>
      <c r="H3" s="31" t="s">
        <v>2</v>
      </c>
      <c r="I3" s="32"/>
      <c r="J3" s="33"/>
      <c r="K3" s="30" t="s">
        <v>3</v>
      </c>
      <c r="L3" s="30"/>
      <c r="M3" s="30"/>
    </row>
    <row r="4" spans="1:14" ht="37.5" x14ac:dyDescent="0.15">
      <c r="A4" s="4">
        <v>44470</v>
      </c>
      <c r="B4" s="21" t="s">
        <v>4</v>
      </c>
      <c r="C4" s="21" t="s">
        <v>5</v>
      </c>
      <c r="D4" s="5" t="s">
        <v>6</v>
      </c>
      <c r="E4" s="21" t="s">
        <v>4</v>
      </c>
      <c r="F4" s="21" t="s">
        <v>5</v>
      </c>
      <c r="G4" s="5" t="s">
        <v>6</v>
      </c>
      <c r="H4" s="5" t="s">
        <v>7</v>
      </c>
      <c r="I4" s="5" t="s">
        <v>5</v>
      </c>
      <c r="J4" s="5" t="s">
        <v>6</v>
      </c>
      <c r="K4" s="21" t="s">
        <v>4</v>
      </c>
      <c r="L4" s="21" t="s">
        <v>8</v>
      </c>
      <c r="M4" s="5" t="s">
        <v>6</v>
      </c>
    </row>
    <row r="5" spans="1:14" ht="20.100000000000001" customHeight="1" x14ac:dyDescent="0.15">
      <c r="A5" s="6" t="s">
        <v>9</v>
      </c>
      <c r="B5" s="7">
        <v>429</v>
      </c>
      <c r="C5" s="8">
        <v>27327</v>
      </c>
      <c r="D5" s="22"/>
      <c r="E5" s="7">
        <v>166</v>
      </c>
      <c r="F5" s="8">
        <v>15502</v>
      </c>
      <c r="G5" s="22"/>
      <c r="H5" s="9">
        <v>11</v>
      </c>
      <c r="I5" s="9">
        <v>887</v>
      </c>
      <c r="J5" s="22"/>
      <c r="K5" s="7">
        <v>9</v>
      </c>
      <c r="L5" s="7">
        <v>425</v>
      </c>
      <c r="M5" s="23"/>
    </row>
    <row r="6" spans="1:14" ht="20.100000000000001" customHeight="1" x14ac:dyDescent="0.15">
      <c r="A6" s="6" t="s">
        <v>10</v>
      </c>
      <c r="B6" s="10">
        <v>429</v>
      </c>
      <c r="C6" s="11">
        <v>27368</v>
      </c>
      <c r="D6" s="9">
        <v>18092</v>
      </c>
      <c r="E6" s="7">
        <v>166</v>
      </c>
      <c r="F6" s="11">
        <v>15521</v>
      </c>
      <c r="G6" s="9">
        <v>9870</v>
      </c>
      <c r="H6" s="9">
        <v>11</v>
      </c>
      <c r="I6" s="9">
        <v>955</v>
      </c>
      <c r="J6" s="9">
        <v>572</v>
      </c>
      <c r="K6" s="10">
        <v>9</v>
      </c>
      <c r="L6" s="10">
        <v>363</v>
      </c>
      <c r="M6" s="12">
        <v>311</v>
      </c>
    </row>
    <row r="7" spans="1:14" s="14" customFormat="1" ht="21" customHeight="1" x14ac:dyDescent="0.35">
      <c r="A7" s="13" t="s">
        <v>11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</row>
    <row r="8" spans="1:14" s="14" customFormat="1" ht="20.100000000000001" customHeight="1" x14ac:dyDescent="0.15">
      <c r="A8" s="15" t="s">
        <v>12</v>
      </c>
      <c r="B8" s="9">
        <f>SUM(B18)</f>
        <v>58</v>
      </c>
      <c r="C8" s="9">
        <f>SUM(C18)</f>
        <v>3902</v>
      </c>
      <c r="D8" s="22"/>
      <c r="E8" s="9">
        <f>SUM(E18)</f>
        <v>22</v>
      </c>
      <c r="F8" s="9">
        <f t="shared" ref="F8:L8" si="0">SUM(F18)</f>
        <v>1992</v>
      </c>
      <c r="G8" s="22"/>
      <c r="H8" s="9">
        <f t="shared" si="0"/>
        <v>2</v>
      </c>
      <c r="I8" s="9">
        <f t="shared" si="0"/>
        <v>160</v>
      </c>
      <c r="J8" s="22"/>
      <c r="K8" s="9">
        <f t="shared" si="0"/>
        <v>0</v>
      </c>
      <c r="L8" s="9">
        <f t="shared" si="0"/>
        <v>0</v>
      </c>
      <c r="M8" s="22"/>
      <c r="N8" s="16"/>
    </row>
    <row r="9" spans="1:14" s="14" customFormat="1" ht="20.100000000000001" customHeight="1" x14ac:dyDescent="0.15">
      <c r="A9" s="15" t="s">
        <v>13</v>
      </c>
      <c r="B9" s="9">
        <f>SUM(B21+B19+B29)</f>
        <v>81</v>
      </c>
      <c r="C9" s="9">
        <f>SUM(C21+C19+C29)</f>
        <v>5826</v>
      </c>
      <c r="D9" s="22"/>
      <c r="E9" s="9">
        <f t="shared" ref="E9:L9" si="1">SUM(E21+E19+E29)</f>
        <v>35</v>
      </c>
      <c r="F9" s="9">
        <f t="shared" si="1"/>
        <v>3226</v>
      </c>
      <c r="G9" s="22"/>
      <c r="H9" s="9">
        <f>SUM(H21+H19+H29)</f>
        <v>2</v>
      </c>
      <c r="I9" s="9">
        <f t="shared" si="1"/>
        <v>440</v>
      </c>
      <c r="J9" s="22"/>
      <c r="K9" s="9">
        <f t="shared" si="1"/>
        <v>0</v>
      </c>
      <c r="L9" s="9">
        <f t="shared" si="1"/>
        <v>0</v>
      </c>
      <c r="M9" s="22"/>
    </row>
    <row r="10" spans="1:14" s="14" customFormat="1" ht="20.100000000000001" customHeight="1" x14ac:dyDescent="0.15">
      <c r="A10" s="15" t="s">
        <v>14</v>
      </c>
      <c r="B10" s="9">
        <f>SUM(B22+B23+B20)</f>
        <v>80</v>
      </c>
      <c r="C10" s="9">
        <f>SUM(C22+C23+C20)</f>
        <v>5472</v>
      </c>
      <c r="D10" s="22"/>
      <c r="E10" s="9">
        <f t="shared" ref="E10:L10" si="2">SUM(E22+E23+E20)</f>
        <v>31</v>
      </c>
      <c r="F10" s="9">
        <f t="shared" si="2"/>
        <v>3191</v>
      </c>
      <c r="G10" s="22"/>
      <c r="H10" s="9">
        <f t="shared" si="2"/>
        <v>2</v>
      </c>
      <c r="I10" s="9">
        <f t="shared" si="2"/>
        <v>71</v>
      </c>
      <c r="J10" s="22"/>
      <c r="K10" s="9">
        <f t="shared" si="2"/>
        <v>1</v>
      </c>
      <c r="L10" s="9">
        <f t="shared" si="2"/>
        <v>114</v>
      </c>
      <c r="M10" s="22"/>
    </row>
    <row r="11" spans="1:14" s="14" customFormat="1" ht="20.100000000000001" customHeight="1" x14ac:dyDescent="0.15">
      <c r="A11" s="15" t="s">
        <v>15</v>
      </c>
      <c r="B11" s="9">
        <f>SUM(B24)</f>
        <v>57</v>
      </c>
      <c r="C11" s="9">
        <f>SUM(C24)</f>
        <v>3623</v>
      </c>
      <c r="D11" s="22"/>
      <c r="E11" s="9">
        <f>SUM(E24)</f>
        <v>20</v>
      </c>
      <c r="F11" s="9">
        <f t="shared" ref="F11:L11" si="3">SUM(F24)</f>
        <v>1946</v>
      </c>
      <c r="G11" s="22"/>
      <c r="H11" s="9">
        <f t="shared" si="3"/>
        <v>0</v>
      </c>
      <c r="I11" s="9">
        <f t="shared" si="3"/>
        <v>0</v>
      </c>
      <c r="J11" s="22"/>
      <c r="K11" s="9">
        <f t="shared" si="3"/>
        <v>0</v>
      </c>
      <c r="L11" s="9">
        <f t="shared" si="3"/>
        <v>0</v>
      </c>
      <c r="M11" s="22"/>
    </row>
    <row r="12" spans="1:14" s="14" customFormat="1" ht="20.100000000000001" customHeight="1" x14ac:dyDescent="0.15">
      <c r="A12" s="15" t="s">
        <v>16</v>
      </c>
      <c r="B12" s="9">
        <f>SUM(B30+B31)</f>
        <v>26</v>
      </c>
      <c r="C12" s="9">
        <f>SUM(C30+C31)</f>
        <v>1724</v>
      </c>
      <c r="D12" s="22"/>
      <c r="E12" s="9">
        <f t="shared" ref="E12:L12" si="4">SUM(E30+E31)</f>
        <v>11</v>
      </c>
      <c r="F12" s="9">
        <f t="shared" si="4"/>
        <v>1004</v>
      </c>
      <c r="G12" s="22"/>
      <c r="H12" s="9">
        <f t="shared" si="4"/>
        <v>2</v>
      </c>
      <c r="I12" s="9">
        <f t="shared" si="4"/>
        <v>100</v>
      </c>
      <c r="J12" s="22"/>
      <c r="K12" s="9">
        <f t="shared" si="4"/>
        <v>1</v>
      </c>
      <c r="L12" s="9">
        <f t="shared" si="4"/>
        <v>43</v>
      </c>
      <c r="M12" s="22"/>
    </row>
    <row r="13" spans="1:14" s="14" customFormat="1" ht="20.100000000000001" customHeight="1" x14ac:dyDescent="0.15">
      <c r="A13" s="15" t="s">
        <v>17</v>
      </c>
      <c r="B13" s="9">
        <f>SUM(B32+B25+B26)</f>
        <v>60</v>
      </c>
      <c r="C13" s="9">
        <f>SUM(C32+C25+C26)</f>
        <v>3124</v>
      </c>
      <c r="D13" s="22"/>
      <c r="E13" s="9">
        <f t="shared" ref="E13:L13" si="5">SUM(E32+E25+E26)</f>
        <v>16</v>
      </c>
      <c r="F13" s="9">
        <f t="shared" si="5"/>
        <v>1535</v>
      </c>
      <c r="G13" s="22"/>
      <c r="H13" s="9">
        <f t="shared" si="5"/>
        <v>1</v>
      </c>
      <c r="I13" s="9">
        <f t="shared" si="5"/>
        <v>48</v>
      </c>
      <c r="J13" s="22"/>
      <c r="K13" s="9">
        <f t="shared" si="5"/>
        <v>1</v>
      </c>
      <c r="L13" s="9">
        <f t="shared" si="5"/>
        <v>8</v>
      </c>
      <c r="M13" s="22"/>
    </row>
    <row r="14" spans="1:14" s="14" customFormat="1" ht="20.100000000000001" customHeight="1" x14ac:dyDescent="0.15">
      <c r="A14" s="15" t="s">
        <v>18</v>
      </c>
      <c r="B14" s="9">
        <f>SUM(B33)</f>
        <v>19</v>
      </c>
      <c r="C14" s="9">
        <f>SUM(C33)</f>
        <v>1024</v>
      </c>
      <c r="D14" s="22"/>
      <c r="E14" s="9">
        <f t="shared" ref="E14:L14" si="6">SUM(E33)</f>
        <v>10</v>
      </c>
      <c r="F14" s="9">
        <f t="shared" si="6"/>
        <v>756</v>
      </c>
      <c r="G14" s="22"/>
      <c r="H14" s="9">
        <f t="shared" si="6"/>
        <v>2</v>
      </c>
      <c r="I14" s="9">
        <f t="shared" si="6"/>
        <v>68</v>
      </c>
      <c r="J14" s="22"/>
      <c r="K14" s="9">
        <f t="shared" si="6"/>
        <v>5</v>
      </c>
      <c r="L14" s="9">
        <f t="shared" si="6"/>
        <v>200</v>
      </c>
      <c r="M14" s="22"/>
    </row>
    <row r="15" spans="1:14" s="14" customFormat="1" ht="20.100000000000001" customHeight="1" x14ac:dyDescent="0.15">
      <c r="A15" s="15" t="s">
        <v>19</v>
      </c>
      <c r="B15" s="9">
        <f>SUM(B28)</f>
        <v>30</v>
      </c>
      <c r="C15" s="9">
        <f t="shared" ref="C15:L15" si="7">SUM(C28)</f>
        <v>1604</v>
      </c>
      <c r="D15" s="22"/>
      <c r="E15" s="9">
        <f t="shared" si="7"/>
        <v>10</v>
      </c>
      <c r="F15" s="9">
        <f t="shared" si="7"/>
        <v>980</v>
      </c>
      <c r="G15" s="22"/>
      <c r="H15" s="9">
        <f t="shared" si="7"/>
        <v>0</v>
      </c>
      <c r="I15" s="9">
        <f t="shared" si="7"/>
        <v>0</v>
      </c>
      <c r="J15" s="22"/>
      <c r="K15" s="9">
        <f t="shared" si="7"/>
        <v>1</v>
      </c>
      <c r="L15" s="9">
        <f t="shared" si="7"/>
        <v>60</v>
      </c>
      <c r="M15" s="22"/>
    </row>
    <row r="16" spans="1:14" s="14" customFormat="1" ht="20.100000000000001" customHeight="1" x14ac:dyDescent="0.15">
      <c r="A16" s="15" t="s">
        <v>20</v>
      </c>
      <c r="B16" s="9">
        <f>SUM(B27)</f>
        <v>18</v>
      </c>
      <c r="C16" s="9">
        <f t="shared" ref="C16:L16" si="8">SUM(C27)</f>
        <v>1028</v>
      </c>
      <c r="D16" s="22"/>
      <c r="E16" s="9">
        <f t="shared" si="8"/>
        <v>11</v>
      </c>
      <c r="F16" s="9">
        <f t="shared" si="8"/>
        <v>872</v>
      </c>
      <c r="G16" s="22"/>
      <c r="H16" s="9">
        <f t="shared" si="8"/>
        <v>0</v>
      </c>
      <c r="I16" s="9">
        <f t="shared" si="8"/>
        <v>0</v>
      </c>
      <c r="J16" s="22"/>
      <c r="K16" s="9">
        <f t="shared" si="8"/>
        <v>0</v>
      </c>
      <c r="L16" s="9">
        <f t="shared" si="8"/>
        <v>0</v>
      </c>
      <c r="M16" s="22"/>
    </row>
    <row r="17" spans="1:13" s="14" customFormat="1" ht="21" customHeight="1" x14ac:dyDescent="0.35">
      <c r="A17" s="13" t="s">
        <v>21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/>
    </row>
    <row r="18" spans="1:13" s="14" customFormat="1" ht="20.100000000000001" customHeight="1" x14ac:dyDescent="0.15">
      <c r="A18" s="15" t="s">
        <v>22</v>
      </c>
      <c r="B18" s="9">
        <f>SUM(B35)</f>
        <v>58</v>
      </c>
      <c r="C18" s="9">
        <f>SUM(C35)</f>
        <v>3902</v>
      </c>
      <c r="D18" s="22"/>
      <c r="E18" s="9">
        <f>SUM(E35)</f>
        <v>22</v>
      </c>
      <c r="F18" s="9">
        <f>SUM(F35)</f>
        <v>1992</v>
      </c>
      <c r="G18" s="22"/>
      <c r="H18" s="9">
        <f t="shared" ref="H18:L18" si="9">SUM(H35)</f>
        <v>2</v>
      </c>
      <c r="I18" s="9">
        <f t="shared" si="9"/>
        <v>160</v>
      </c>
      <c r="J18" s="22"/>
      <c r="K18" s="9">
        <f t="shared" si="9"/>
        <v>0</v>
      </c>
      <c r="L18" s="9">
        <f t="shared" si="9"/>
        <v>0</v>
      </c>
      <c r="M18" s="22"/>
    </row>
    <row r="19" spans="1:13" s="14" customFormat="1" ht="20.100000000000001" customHeight="1" x14ac:dyDescent="0.15">
      <c r="A19" s="15" t="s">
        <v>23</v>
      </c>
      <c r="B19" s="9">
        <f>SUM(B44)</f>
        <v>32</v>
      </c>
      <c r="C19" s="9">
        <f>SUM(C44)</f>
        <v>2286</v>
      </c>
      <c r="D19" s="22"/>
      <c r="E19" s="9">
        <f>SUM(E44)</f>
        <v>15</v>
      </c>
      <c r="F19" s="9">
        <f>SUM(F44)</f>
        <v>1437</v>
      </c>
      <c r="G19" s="22"/>
      <c r="H19" s="9">
        <f t="shared" ref="H19:L19" si="10">SUM(H44)</f>
        <v>0</v>
      </c>
      <c r="I19" s="9">
        <f t="shared" si="10"/>
        <v>0</v>
      </c>
      <c r="J19" s="22"/>
      <c r="K19" s="9">
        <f t="shared" si="10"/>
        <v>0</v>
      </c>
      <c r="L19" s="9">
        <f t="shared" si="10"/>
        <v>0</v>
      </c>
      <c r="M19" s="22"/>
    </row>
    <row r="20" spans="1:13" s="14" customFormat="1" ht="20.100000000000001" customHeight="1" x14ac:dyDescent="0.15">
      <c r="A20" s="15" t="s">
        <v>24</v>
      </c>
      <c r="B20" s="9">
        <f>SUM(B55)</f>
        <v>18</v>
      </c>
      <c r="C20" s="9">
        <f>SUM(C55)</f>
        <v>1354</v>
      </c>
      <c r="D20" s="22"/>
      <c r="E20" s="9">
        <f>SUM(E55)</f>
        <v>9</v>
      </c>
      <c r="F20" s="9">
        <f>SUM(F55)</f>
        <v>920</v>
      </c>
      <c r="G20" s="22"/>
      <c r="H20" s="9">
        <f t="shared" ref="H20:L20" si="11">SUM(H55)</f>
        <v>1</v>
      </c>
      <c r="I20" s="9">
        <f t="shared" si="11"/>
        <v>19</v>
      </c>
      <c r="J20" s="22"/>
      <c r="K20" s="9">
        <f t="shared" si="11"/>
        <v>0</v>
      </c>
      <c r="L20" s="9">
        <f t="shared" si="11"/>
        <v>0</v>
      </c>
      <c r="M20" s="22"/>
    </row>
    <row r="21" spans="1:13" s="14" customFormat="1" ht="20.100000000000001" customHeight="1" x14ac:dyDescent="0.15">
      <c r="A21" s="15" t="s">
        <v>25</v>
      </c>
      <c r="B21" s="9">
        <f>SUM(B43+B65)</f>
        <v>20</v>
      </c>
      <c r="C21" s="9">
        <f>SUM(C43+C65)</f>
        <v>1668</v>
      </c>
      <c r="D21" s="22"/>
      <c r="E21" s="9">
        <f>SUM(E43+E65)</f>
        <v>14</v>
      </c>
      <c r="F21" s="9">
        <f>SUM(F43+F65)</f>
        <v>1100</v>
      </c>
      <c r="G21" s="22"/>
      <c r="H21" s="9">
        <f>SUM(H43)</f>
        <v>1</v>
      </c>
      <c r="I21" s="9">
        <f>SUM(I43)</f>
        <v>120</v>
      </c>
      <c r="J21" s="22"/>
      <c r="K21" s="9">
        <v>0</v>
      </c>
      <c r="L21" s="9">
        <v>0</v>
      </c>
      <c r="M21" s="22"/>
    </row>
    <row r="22" spans="1:13" s="14" customFormat="1" ht="20.100000000000001" customHeight="1" x14ac:dyDescent="0.15">
      <c r="A22" s="15" t="s">
        <v>26</v>
      </c>
      <c r="B22" s="9">
        <f>SUM(B47+B58+B60)</f>
        <v>51</v>
      </c>
      <c r="C22" s="9">
        <f t="shared" ref="C22" si="12">SUM(C47+C58+C60)</f>
        <v>3277</v>
      </c>
      <c r="D22" s="22"/>
      <c r="E22" s="9">
        <f>SUM(E47+E58+E60)</f>
        <v>18</v>
      </c>
      <c r="F22" s="9">
        <f>SUM(F47+F58+F60)</f>
        <v>1847</v>
      </c>
      <c r="G22" s="22"/>
      <c r="H22" s="9">
        <v>0</v>
      </c>
      <c r="I22" s="9">
        <v>0</v>
      </c>
      <c r="J22" s="22"/>
      <c r="K22" s="9">
        <f>SUM(K47)</f>
        <v>1</v>
      </c>
      <c r="L22" s="9">
        <f>SUM(L47)</f>
        <v>114</v>
      </c>
      <c r="M22" s="22"/>
    </row>
    <row r="23" spans="1:13" s="14" customFormat="1" ht="20.100000000000001" customHeight="1" x14ac:dyDescent="0.15">
      <c r="A23" s="15" t="s">
        <v>27</v>
      </c>
      <c r="B23" s="9">
        <f>SUM(B48)</f>
        <v>11</v>
      </c>
      <c r="C23" s="9">
        <f>SUM(C48)</f>
        <v>841</v>
      </c>
      <c r="D23" s="22"/>
      <c r="E23" s="9">
        <f>SUM(E48)</f>
        <v>4</v>
      </c>
      <c r="F23" s="9">
        <f>SUM(F48)</f>
        <v>424</v>
      </c>
      <c r="G23" s="22"/>
      <c r="H23" s="9">
        <f t="shared" ref="H23:L23" si="13">SUM(H48)</f>
        <v>1</v>
      </c>
      <c r="I23" s="9">
        <f t="shared" si="13"/>
        <v>52</v>
      </c>
      <c r="J23" s="22"/>
      <c r="K23" s="9">
        <f t="shared" si="13"/>
        <v>0</v>
      </c>
      <c r="L23" s="9">
        <f t="shared" si="13"/>
        <v>0</v>
      </c>
      <c r="M23" s="22"/>
    </row>
    <row r="24" spans="1:13" s="14" customFormat="1" ht="20.100000000000001" customHeight="1" x14ac:dyDescent="0.15">
      <c r="A24" s="15" t="s">
        <v>28</v>
      </c>
      <c r="B24" s="9">
        <f>SUM(B50+B51+B66+B68+B69+B70+B71+B78+B79)</f>
        <v>57</v>
      </c>
      <c r="C24" s="9">
        <f t="shared" ref="C24" si="14">SUM(C50+C51+C66+C68+C69+C70+C71+C78+C79)</f>
        <v>3623</v>
      </c>
      <c r="D24" s="22"/>
      <c r="E24" s="9">
        <f>SUM(E50+E51+E66+E68+E69+E70+E71+E79)</f>
        <v>20</v>
      </c>
      <c r="F24" s="9">
        <f>SUM(F50+F51+F66+F68+F69+F70+F71+F79)</f>
        <v>1946</v>
      </c>
      <c r="G24" s="22"/>
      <c r="H24" s="9">
        <v>0</v>
      </c>
      <c r="I24" s="9">
        <v>0</v>
      </c>
      <c r="J24" s="22"/>
      <c r="K24" s="9">
        <v>0</v>
      </c>
      <c r="L24" s="9">
        <v>0</v>
      </c>
      <c r="M24" s="22"/>
    </row>
    <row r="25" spans="1:13" s="14" customFormat="1" ht="20.100000000000001" customHeight="1" x14ac:dyDescent="0.15">
      <c r="A25" s="15" t="s">
        <v>29</v>
      </c>
      <c r="B25" s="9">
        <f>SUM(B49+B86+B87+B88+B89+B90+B91)</f>
        <v>20</v>
      </c>
      <c r="C25" s="9">
        <f t="shared" ref="C25" si="15">SUM(C49+C86+C87+C88+C89+C90+C91)</f>
        <v>944</v>
      </c>
      <c r="D25" s="22"/>
      <c r="E25" s="9">
        <f>SUM(E49+E87+E90)</f>
        <v>4</v>
      </c>
      <c r="F25" s="9">
        <f>SUM(F49+F87+F90)</f>
        <v>458</v>
      </c>
      <c r="G25" s="22"/>
      <c r="H25" s="9">
        <v>0</v>
      </c>
      <c r="I25" s="9">
        <v>0</v>
      </c>
      <c r="J25" s="22"/>
      <c r="K25" s="9">
        <v>0</v>
      </c>
      <c r="L25" s="9">
        <v>0</v>
      </c>
      <c r="M25" s="22"/>
    </row>
    <row r="26" spans="1:13" s="14" customFormat="1" ht="20.100000000000001" customHeight="1" x14ac:dyDescent="0.15">
      <c r="A26" s="15" t="s">
        <v>30</v>
      </c>
      <c r="B26" s="9">
        <f>SUM(B56+B76+B92+B93)</f>
        <v>11</v>
      </c>
      <c r="C26" s="9">
        <f t="shared" ref="C26" si="16">SUM(C56+C76+C92+C93)</f>
        <v>670</v>
      </c>
      <c r="D26" s="22"/>
      <c r="E26" s="9">
        <f>SUM(E56+E76+E92)</f>
        <v>6</v>
      </c>
      <c r="F26" s="9">
        <f>SUM(F56+F76+F92)</f>
        <v>522</v>
      </c>
      <c r="G26" s="22"/>
      <c r="H26" s="9">
        <v>0</v>
      </c>
      <c r="I26" s="9">
        <v>0</v>
      </c>
      <c r="J26" s="22"/>
      <c r="K26" s="9">
        <v>0</v>
      </c>
      <c r="L26" s="9">
        <v>0</v>
      </c>
      <c r="M26" s="22"/>
    </row>
    <row r="27" spans="1:13" s="14" customFormat="1" ht="20.100000000000001" customHeight="1" x14ac:dyDescent="0.15">
      <c r="A27" s="15" t="s">
        <v>31</v>
      </c>
      <c r="B27" s="9">
        <f>SUM(B57)</f>
        <v>18</v>
      </c>
      <c r="C27" s="9">
        <f t="shared" ref="C27:L27" si="17">SUM(C57)</f>
        <v>1028</v>
      </c>
      <c r="D27" s="22"/>
      <c r="E27" s="9">
        <f>SUM(E57)</f>
        <v>11</v>
      </c>
      <c r="F27" s="9">
        <f>SUM(F57)</f>
        <v>872</v>
      </c>
      <c r="G27" s="22"/>
      <c r="H27" s="9">
        <f t="shared" si="17"/>
        <v>0</v>
      </c>
      <c r="I27" s="9">
        <f t="shared" si="17"/>
        <v>0</v>
      </c>
      <c r="J27" s="22"/>
      <c r="K27" s="9">
        <f t="shared" si="17"/>
        <v>0</v>
      </c>
      <c r="L27" s="9">
        <f t="shared" si="17"/>
        <v>0</v>
      </c>
      <c r="M27" s="22"/>
    </row>
    <row r="28" spans="1:13" s="14" customFormat="1" ht="20.100000000000001" customHeight="1" x14ac:dyDescent="0.15">
      <c r="A28" s="15" t="s">
        <v>32</v>
      </c>
      <c r="B28" s="9">
        <f>SUM(B46+B63+B64+B67)</f>
        <v>30</v>
      </c>
      <c r="C28" s="9">
        <f t="shared" ref="C28" si="18">SUM(C46+C63+C64+C67)</f>
        <v>1604</v>
      </c>
      <c r="D28" s="22"/>
      <c r="E28" s="9">
        <f>SUM(E46+E63+E64+E67)</f>
        <v>10</v>
      </c>
      <c r="F28" s="9">
        <f>SUM(F46+F63+F64+F67)</f>
        <v>980</v>
      </c>
      <c r="G28" s="22"/>
      <c r="H28" s="9">
        <v>0</v>
      </c>
      <c r="I28" s="9">
        <v>0</v>
      </c>
      <c r="J28" s="22"/>
      <c r="K28" s="9">
        <f>SUM(K63)</f>
        <v>1</v>
      </c>
      <c r="L28" s="9">
        <f>SUM(L63)</f>
        <v>60</v>
      </c>
      <c r="M28" s="22"/>
    </row>
    <row r="29" spans="1:13" s="14" customFormat="1" ht="20.100000000000001" customHeight="1" x14ac:dyDescent="0.15">
      <c r="A29" s="15" t="s">
        <v>33</v>
      </c>
      <c r="B29" s="9">
        <f>SUM(B54+B59+B62)</f>
        <v>29</v>
      </c>
      <c r="C29" s="9">
        <f t="shared" ref="C29" si="19">SUM(C54+C59+C62)</f>
        <v>1872</v>
      </c>
      <c r="D29" s="22"/>
      <c r="E29" s="9">
        <f>SUM(E54+E59+E62)</f>
        <v>6</v>
      </c>
      <c r="F29" s="9">
        <f>SUM(F54+F59+F62)</f>
        <v>689</v>
      </c>
      <c r="G29" s="22"/>
      <c r="H29" s="9">
        <f>SUM(H62)</f>
        <v>1</v>
      </c>
      <c r="I29" s="9">
        <f>SUM(I62)</f>
        <v>320</v>
      </c>
      <c r="J29" s="22"/>
      <c r="K29" s="9">
        <v>0</v>
      </c>
      <c r="L29" s="9">
        <v>0</v>
      </c>
      <c r="M29" s="22"/>
    </row>
    <row r="30" spans="1:13" s="14" customFormat="1" ht="20.100000000000001" customHeight="1" x14ac:dyDescent="0.15">
      <c r="A30" s="15" t="s">
        <v>34</v>
      </c>
      <c r="B30" s="9">
        <f>SUM(B74+B80+B81+B82)</f>
        <v>10</v>
      </c>
      <c r="C30" s="9">
        <f t="shared" ref="C30" si="20">SUM(C74+C80+C81+C82)</f>
        <v>644</v>
      </c>
      <c r="D30" s="22"/>
      <c r="E30" s="9">
        <f>SUM(E74+E82)</f>
        <v>4</v>
      </c>
      <c r="F30" s="9">
        <f>SUM(F74+F82)</f>
        <v>364</v>
      </c>
      <c r="G30" s="22"/>
      <c r="H30" s="9">
        <f>SUM(H74+H81)</f>
        <v>2</v>
      </c>
      <c r="I30" s="9">
        <f>SUM(I74+I81)</f>
        <v>100</v>
      </c>
      <c r="J30" s="22"/>
      <c r="K30" s="9">
        <f>SUM(K82)</f>
        <v>1</v>
      </c>
      <c r="L30" s="9">
        <f>SUM(L82)</f>
        <v>43</v>
      </c>
      <c r="M30" s="22"/>
    </row>
    <row r="31" spans="1:13" s="14" customFormat="1" ht="20.100000000000001" customHeight="1" x14ac:dyDescent="0.15">
      <c r="A31" s="15" t="s">
        <v>35</v>
      </c>
      <c r="B31" s="9">
        <f>SUM(B42+B53+B73)</f>
        <v>16</v>
      </c>
      <c r="C31" s="9">
        <f t="shared" ref="C31" si="21">SUM(C42+C53+C73)</f>
        <v>1080</v>
      </c>
      <c r="D31" s="22"/>
      <c r="E31" s="9">
        <f>SUM(E42+E53+E73)</f>
        <v>7</v>
      </c>
      <c r="F31" s="9">
        <f>SUM(F42+F53+F73)</f>
        <v>640</v>
      </c>
      <c r="G31" s="22"/>
      <c r="H31" s="9">
        <v>0</v>
      </c>
      <c r="I31" s="9">
        <v>0</v>
      </c>
      <c r="J31" s="22"/>
      <c r="K31" s="9">
        <v>0</v>
      </c>
      <c r="L31" s="9">
        <v>0</v>
      </c>
      <c r="M31" s="22"/>
    </row>
    <row r="32" spans="1:13" s="14" customFormat="1" ht="20.100000000000001" customHeight="1" x14ac:dyDescent="0.15">
      <c r="A32" s="15" t="s">
        <v>36</v>
      </c>
      <c r="B32" s="9">
        <f>SUM(B52+B75+B77+B83+B84+B85)</f>
        <v>29</v>
      </c>
      <c r="C32" s="9">
        <f t="shared" ref="C32" si="22">SUM(C52+C75+C77+C83+C84+C85)</f>
        <v>1510</v>
      </c>
      <c r="D32" s="22"/>
      <c r="E32" s="9">
        <f>SUM(E52+E75+E77+E84)</f>
        <v>6</v>
      </c>
      <c r="F32" s="9">
        <f>SUM(F52+F75+F77+F84)</f>
        <v>555</v>
      </c>
      <c r="G32" s="22"/>
      <c r="H32" s="9">
        <f>SUM(H84)</f>
        <v>1</v>
      </c>
      <c r="I32" s="9">
        <f>SUM(I84)</f>
        <v>48</v>
      </c>
      <c r="J32" s="22"/>
      <c r="K32" s="9">
        <f>SUM(K52)</f>
        <v>1</v>
      </c>
      <c r="L32" s="9">
        <f>SUM(L52)</f>
        <v>8</v>
      </c>
      <c r="M32" s="22"/>
    </row>
    <row r="33" spans="1:13" s="14" customFormat="1" ht="20.100000000000001" customHeight="1" x14ac:dyDescent="0.15">
      <c r="A33" s="15" t="s">
        <v>37</v>
      </c>
      <c r="B33" s="9">
        <f>SUM(B45+B61+B72+B94)</f>
        <v>19</v>
      </c>
      <c r="C33" s="9">
        <f t="shared" ref="C33" si="23">SUM(C45+C61+C72+C94)</f>
        <v>1024</v>
      </c>
      <c r="D33" s="22"/>
      <c r="E33" s="9">
        <f>SUM(E45+E61+E72)</f>
        <v>10</v>
      </c>
      <c r="F33" s="9">
        <f>SUM(F45+F61+F72)</f>
        <v>756</v>
      </c>
      <c r="G33" s="22"/>
      <c r="H33" s="9">
        <f>SUM(H45+H61)</f>
        <v>2</v>
      </c>
      <c r="I33" s="9">
        <f>SUM(I45+I61)</f>
        <v>68</v>
      </c>
      <c r="J33" s="22"/>
      <c r="K33" s="9">
        <f>SUM(K45+K61+K72)</f>
        <v>5</v>
      </c>
      <c r="L33" s="9">
        <f>SUM(L45+L61+L72)</f>
        <v>200</v>
      </c>
      <c r="M33" s="22"/>
    </row>
    <row r="34" spans="1:13" s="14" customFormat="1" ht="13.5" customHeight="1" x14ac:dyDescent="0.15">
      <c r="A34" s="1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s="14" customFormat="1" ht="18" customHeight="1" x14ac:dyDescent="0.15">
      <c r="A35" s="3" t="s">
        <v>38</v>
      </c>
      <c r="B35" s="9">
        <v>58</v>
      </c>
      <c r="C35" s="9">
        <v>3902</v>
      </c>
      <c r="D35" s="22"/>
      <c r="E35" s="9">
        <v>22</v>
      </c>
      <c r="F35" s="9">
        <v>1992</v>
      </c>
      <c r="G35" s="22"/>
      <c r="H35" s="9">
        <v>2</v>
      </c>
      <c r="I35" s="9">
        <v>160</v>
      </c>
      <c r="J35" s="22"/>
      <c r="K35" s="9" t="s">
        <v>100</v>
      </c>
      <c r="L35" s="9" t="s">
        <v>100</v>
      </c>
      <c r="M35" s="22"/>
    </row>
    <row r="36" spans="1:13" s="14" customFormat="1" ht="18" customHeight="1" x14ac:dyDescent="0.15">
      <c r="A36" s="3" t="s">
        <v>39</v>
      </c>
      <c r="B36" s="9">
        <v>9</v>
      </c>
      <c r="C36" s="9">
        <v>632</v>
      </c>
      <c r="D36" s="22"/>
      <c r="E36" s="9">
        <v>5</v>
      </c>
      <c r="F36" s="9">
        <v>392</v>
      </c>
      <c r="G36" s="22"/>
      <c r="H36" s="9">
        <v>1</v>
      </c>
      <c r="I36" s="9">
        <v>61</v>
      </c>
      <c r="J36" s="22"/>
      <c r="K36" s="9" t="s">
        <v>100</v>
      </c>
      <c r="L36" s="9" t="s">
        <v>100</v>
      </c>
      <c r="M36" s="22"/>
    </row>
    <row r="37" spans="1:13" s="14" customFormat="1" ht="18" customHeight="1" x14ac:dyDescent="0.15">
      <c r="A37" s="3" t="s">
        <v>40</v>
      </c>
      <c r="B37" s="9">
        <v>6</v>
      </c>
      <c r="C37" s="9">
        <v>490</v>
      </c>
      <c r="D37" s="22"/>
      <c r="E37" s="9">
        <v>6</v>
      </c>
      <c r="F37" s="9">
        <v>522</v>
      </c>
      <c r="G37" s="22"/>
      <c r="H37" s="9" t="s">
        <v>100</v>
      </c>
      <c r="I37" s="9" t="s">
        <v>100</v>
      </c>
      <c r="J37" s="22"/>
      <c r="K37" s="9" t="s">
        <v>100</v>
      </c>
      <c r="L37" s="9" t="s">
        <v>100</v>
      </c>
      <c r="M37" s="22"/>
    </row>
    <row r="38" spans="1:13" s="14" customFormat="1" ht="18" customHeight="1" x14ac:dyDescent="0.15">
      <c r="A38" s="3" t="s">
        <v>41</v>
      </c>
      <c r="B38" s="9">
        <v>9</v>
      </c>
      <c r="C38" s="9">
        <v>650</v>
      </c>
      <c r="D38" s="22"/>
      <c r="E38" s="9">
        <v>3</v>
      </c>
      <c r="F38" s="9">
        <v>300</v>
      </c>
      <c r="G38" s="22"/>
      <c r="H38" s="9" t="s">
        <v>100</v>
      </c>
      <c r="I38" s="9" t="s">
        <v>100</v>
      </c>
      <c r="J38" s="22"/>
      <c r="K38" s="9" t="s">
        <v>100</v>
      </c>
      <c r="L38" s="9" t="s">
        <v>100</v>
      </c>
      <c r="M38" s="22"/>
    </row>
    <row r="39" spans="1:13" s="14" customFormat="1" ht="18" customHeight="1" x14ac:dyDescent="0.15">
      <c r="A39" s="3" t="s">
        <v>42</v>
      </c>
      <c r="B39" s="9">
        <v>20</v>
      </c>
      <c r="C39" s="9">
        <v>1080</v>
      </c>
      <c r="D39" s="22"/>
      <c r="E39" s="9">
        <v>3</v>
      </c>
      <c r="F39" s="9">
        <v>280</v>
      </c>
      <c r="G39" s="22"/>
      <c r="H39" s="9">
        <v>1</v>
      </c>
      <c r="I39" s="9">
        <v>99</v>
      </c>
      <c r="J39" s="22"/>
      <c r="K39" s="9" t="s">
        <v>100</v>
      </c>
      <c r="L39" s="9" t="s">
        <v>100</v>
      </c>
      <c r="M39" s="22"/>
    </row>
    <row r="40" spans="1:13" s="14" customFormat="1" ht="18" customHeight="1" x14ac:dyDescent="0.15">
      <c r="A40" s="3" t="s">
        <v>43</v>
      </c>
      <c r="B40" s="9">
        <v>9</v>
      </c>
      <c r="C40" s="9">
        <v>660</v>
      </c>
      <c r="D40" s="22"/>
      <c r="E40" s="9">
        <v>4</v>
      </c>
      <c r="F40" s="9">
        <v>378</v>
      </c>
      <c r="G40" s="22"/>
      <c r="H40" s="9" t="s">
        <v>100</v>
      </c>
      <c r="I40" s="9" t="s">
        <v>100</v>
      </c>
      <c r="J40" s="22"/>
      <c r="K40" s="9" t="s">
        <v>100</v>
      </c>
      <c r="L40" s="9" t="s">
        <v>100</v>
      </c>
      <c r="M40" s="22"/>
    </row>
    <row r="41" spans="1:13" s="14" customFormat="1" ht="18" customHeight="1" x14ac:dyDescent="0.15">
      <c r="A41" s="3" t="s">
        <v>44</v>
      </c>
      <c r="B41" s="9">
        <v>5</v>
      </c>
      <c r="C41" s="9">
        <v>390</v>
      </c>
      <c r="D41" s="22"/>
      <c r="E41" s="9">
        <v>1</v>
      </c>
      <c r="F41" s="9">
        <v>120</v>
      </c>
      <c r="G41" s="22"/>
      <c r="H41" s="9" t="s">
        <v>100</v>
      </c>
      <c r="I41" s="9" t="s">
        <v>100</v>
      </c>
      <c r="J41" s="22"/>
      <c r="K41" s="9" t="s">
        <v>100</v>
      </c>
      <c r="L41" s="9" t="s">
        <v>100</v>
      </c>
      <c r="M41" s="22"/>
    </row>
    <row r="42" spans="1:13" s="14" customFormat="1" ht="18" customHeight="1" x14ac:dyDescent="0.15">
      <c r="A42" s="3" t="s">
        <v>45</v>
      </c>
      <c r="B42" s="9">
        <v>4</v>
      </c>
      <c r="C42" s="9">
        <v>310</v>
      </c>
      <c r="D42" s="22"/>
      <c r="E42" s="9">
        <v>3</v>
      </c>
      <c r="F42" s="9">
        <v>280</v>
      </c>
      <c r="G42" s="22"/>
      <c r="H42" s="9" t="s">
        <v>100</v>
      </c>
      <c r="I42" s="9" t="s">
        <v>100</v>
      </c>
      <c r="J42" s="22"/>
      <c r="K42" s="9" t="s">
        <v>100</v>
      </c>
      <c r="L42" s="9" t="s">
        <v>100</v>
      </c>
      <c r="M42" s="22"/>
    </row>
    <row r="43" spans="1:13" s="14" customFormat="1" ht="18" customHeight="1" x14ac:dyDescent="0.15">
      <c r="A43" s="3" t="s">
        <v>46</v>
      </c>
      <c r="B43" s="9">
        <v>16</v>
      </c>
      <c r="C43" s="9">
        <v>1410</v>
      </c>
      <c r="D43" s="22"/>
      <c r="E43" s="9">
        <v>12</v>
      </c>
      <c r="F43" s="9">
        <v>1000</v>
      </c>
      <c r="G43" s="22"/>
      <c r="H43" s="9">
        <v>1</v>
      </c>
      <c r="I43" s="9">
        <v>120</v>
      </c>
      <c r="J43" s="22"/>
      <c r="K43" s="9" t="s">
        <v>100</v>
      </c>
      <c r="L43" s="9" t="s">
        <v>100</v>
      </c>
      <c r="M43" s="22"/>
    </row>
    <row r="44" spans="1:13" s="14" customFormat="1" ht="18" customHeight="1" x14ac:dyDescent="0.15">
      <c r="A44" s="3" t="s">
        <v>47</v>
      </c>
      <c r="B44" s="9">
        <v>32</v>
      </c>
      <c r="C44" s="9">
        <v>2286</v>
      </c>
      <c r="D44" s="22"/>
      <c r="E44" s="9">
        <v>15</v>
      </c>
      <c r="F44" s="9">
        <v>1437</v>
      </c>
      <c r="G44" s="22"/>
      <c r="H44" s="9" t="s">
        <v>100</v>
      </c>
      <c r="I44" s="9" t="s">
        <v>100</v>
      </c>
      <c r="J44" s="22"/>
      <c r="K44" s="9" t="s">
        <v>100</v>
      </c>
      <c r="L44" s="9" t="s">
        <v>100</v>
      </c>
      <c r="M44" s="22"/>
    </row>
    <row r="45" spans="1:13" s="14" customFormat="1" ht="18" customHeight="1" x14ac:dyDescent="0.15">
      <c r="A45" s="3" t="s">
        <v>48</v>
      </c>
      <c r="B45" s="9">
        <v>6</v>
      </c>
      <c r="C45" s="9">
        <v>340</v>
      </c>
      <c r="D45" s="22"/>
      <c r="E45" s="9">
        <v>5</v>
      </c>
      <c r="F45" s="9">
        <v>348</v>
      </c>
      <c r="G45" s="22"/>
      <c r="H45" s="9">
        <v>1</v>
      </c>
      <c r="I45" s="9">
        <v>15</v>
      </c>
      <c r="J45" s="22"/>
      <c r="K45" s="9">
        <v>1</v>
      </c>
      <c r="L45" s="9">
        <v>8</v>
      </c>
      <c r="M45" s="22"/>
    </row>
    <row r="46" spans="1:13" s="14" customFormat="1" ht="18" customHeight="1" x14ac:dyDescent="0.15">
      <c r="A46" s="3" t="s">
        <v>49</v>
      </c>
      <c r="B46" s="9">
        <v>11</v>
      </c>
      <c r="C46" s="9">
        <v>587</v>
      </c>
      <c r="D46" s="22"/>
      <c r="E46" s="9">
        <v>4</v>
      </c>
      <c r="F46" s="9">
        <v>390</v>
      </c>
      <c r="G46" s="22"/>
      <c r="H46" s="9" t="s">
        <v>100</v>
      </c>
      <c r="I46" s="9" t="s">
        <v>100</v>
      </c>
      <c r="J46" s="22"/>
      <c r="K46" s="9" t="s">
        <v>100</v>
      </c>
      <c r="L46" s="9" t="s">
        <v>100</v>
      </c>
      <c r="M46" s="22"/>
    </row>
    <row r="47" spans="1:13" s="14" customFormat="1" ht="18" customHeight="1" x14ac:dyDescent="0.15">
      <c r="A47" s="3" t="s">
        <v>50</v>
      </c>
      <c r="B47" s="9">
        <v>28</v>
      </c>
      <c r="C47" s="9">
        <v>1699</v>
      </c>
      <c r="D47" s="22"/>
      <c r="E47" s="9">
        <v>12</v>
      </c>
      <c r="F47" s="9">
        <v>1150</v>
      </c>
      <c r="G47" s="22"/>
      <c r="H47" s="9" t="s">
        <v>100</v>
      </c>
      <c r="I47" s="9" t="s">
        <v>100</v>
      </c>
      <c r="J47" s="22"/>
      <c r="K47" s="9">
        <v>1</v>
      </c>
      <c r="L47" s="9">
        <v>114</v>
      </c>
      <c r="M47" s="22"/>
    </row>
    <row r="48" spans="1:13" s="14" customFormat="1" ht="18" customHeight="1" x14ac:dyDescent="0.15">
      <c r="A48" s="3" t="s">
        <v>51</v>
      </c>
      <c r="B48" s="9">
        <v>11</v>
      </c>
      <c r="C48" s="9">
        <v>841</v>
      </c>
      <c r="D48" s="22"/>
      <c r="E48" s="9">
        <v>4</v>
      </c>
      <c r="F48" s="9">
        <v>424</v>
      </c>
      <c r="G48" s="22"/>
      <c r="H48" s="9">
        <v>1</v>
      </c>
      <c r="I48" s="9">
        <v>52</v>
      </c>
      <c r="J48" s="22"/>
      <c r="K48" s="9" t="s">
        <v>100</v>
      </c>
      <c r="L48" s="9" t="s">
        <v>100</v>
      </c>
      <c r="M48" s="22"/>
    </row>
    <row r="49" spans="1:13" s="14" customFormat="1" ht="18" customHeight="1" x14ac:dyDescent="0.15">
      <c r="A49" s="3" t="s">
        <v>52</v>
      </c>
      <c r="B49" s="9">
        <v>5</v>
      </c>
      <c r="C49" s="9">
        <v>280</v>
      </c>
      <c r="D49" s="22"/>
      <c r="E49" s="9">
        <v>2</v>
      </c>
      <c r="F49" s="9">
        <v>220</v>
      </c>
      <c r="G49" s="22"/>
      <c r="H49" s="9" t="s">
        <v>100</v>
      </c>
      <c r="I49" s="9" t="s">
        <v>100</v>
      </c>
      <c r="J49" s="22"/>
      <c r="K49" s="9" t="s">
        <v>100</v>
      </c>
      <c r="L49" s="9" t="s">
        <v>100</v>
      </c>
      <c r="M49" s="22"/>
    </row>
    <row r="50" spans="1:13" s="14" customFormat="1" ht="18" customHeight="1" x14ac:dyDescent="0.15">
      <c r="A50" s="3" t="s">
        <v>53</v>
      </c>
      <c r="B50" s="9">
        <v>13</v>
      </c>
      <c r="C50" s="9">
        <v>708</v>
      </c>
      <c r="D50" s="22"/>
      <c r="E50" s="9">
        <v>4</v>
      </c>
      <c r="F50" s="9">
        <v>376</v>
      </c>
      <c r="G50" s="22"/>
      <c r="H50" s="9" t="s">
        <v>100</v>
      </c>
      <c r="I50" s="9" t="s">
        <v>100</v>
      </c>
      <c r="J50" s="22"/>
      <c r="K50" s="9" t="s">
        <v>100</v>
      </c>
      <c r="L50" s="9" t="s">
        <v>100</v>
      </c>
      <c r="M50" s="22"/>
    </row>
    <row r="51" spans="1:13" s="14" customFormat="1" ht="18" customHeight="1" x14ac:dyDescent="0.15">
      <c r="A51" s="3" t="s">
        <v>54</v>
      </c>
      <c r="B51" s="9">
        <v>12</v>
      </c>
      <c r="C51" s="9">
        <v>954</v>
      </c>
      <c r="D51" s="22"/>
      <c r="E51" s="9">
        <v>6</v>
      </c>
      <c r="F51" s="9">
        <v>476</v>
      </c>
      <c r="G51" s="22"/>
      <c r="H51" s="9" t="s">
        <v>100</v>
      </c>
      <c r="I51" s="9" t="s">
        <v>100</v>
      </c>
      <c r="J51" s="22"/>
      <c r="K51" s="9" t="s">
        <v>100</v>
      </c>
      <c r="L51" s="9" t="s">
        <v>100</v>
      </c>
      <c r="M51" s="22"/>
    </row>
    <row r="52" spans="1:13" s="14" customFormat="1" ht="18" customHeight="1" x14ac:dyDescent="0.15">
      <c r="A52" s="3" t="s">
        <v>55</v>
      </c>
      <c r="B52" s="9">
        <v>6</v>
      </c>
      <c r="C52" s="9">
        <v>310</v>
      </c>
      <c r="D52" s="22"/>
      <c r="E52" s="9">
        <v>1</v>
      </c>
      <c r="F52" s="9">
        <v>115</v>
      </c>
      <c r="G52" s="22"/>
      <c r="H52" s="9" t="s">
        <v>100</v>
      </c>
      <c r="I52" s="9" t="s">
        <v>100</v>
      </c>
      <c r="J52" s="22"/>
      <c r="K52" s="9">
        <v>1</v>
      </c>
      <c r="L52" s="9">
        <v>8</v>
      </c>
      <c r="M52" s="22"/>
    </row>
    <row r="53" spans="1:13" s="14" customFormat="1" ht="18" customHeight="1" x14ac:dyDescent="0.15">
      <c r="A53" s="3" t="s">
        <v>56</v>
      </c>
      <c r="B53" s="9">
        <v>6</v>
      </c>
      <c r="C53" s="9">
        <v>398</v>
      </c>
      <c r="D53" s="22"/>
      <c r="E53" s="9">
        <v>2</v>
      </c>
      <c r="F53" s="9">
        <v>180</v>
      </c>
      <c r="G53" s="22"/>
      <c r="H53" s="9" t="s">
        <v>100</v>
      </c>
      <c r="I53" s="9" t="s">
        <v>100</v>
      </c>
      <c r="J53" s="22"/>
      <c r="K53" s="9" t="s">
        <v>100</v>
      </c>
      <c r="L53" s="9" t="s">
        <v>100</v>
      </c>
      <c r="M53" s="22"/>
    </row>
    <row r="54" spans="1:13" s="14" customFormat="1" ht="18" customHeight="1" x14ac:dyDescent="0.15">
      <c r="A54" s="3" t="s">
        <v>57</v>
      </c>
      <c r="B54" s="9">
        <v>9</v>
      </c>
      <c r="C54" s="9">
        <v>600</v>
      </c>
      <c r="D54" s="22"/>
      <c r="E54" s="9">
        <v>2</v>
      </c>
      <c r="F54" s="9">
        <v>229</v>
      </c>
      <c r="G54" s="22"/>
      <c r="H54" s="9" t="s">
        <v>100</v>
      </c>
      <c r="I54" s="9" t="s">
        <v>100</v>
      </c>
      <c r="J54" s="22"/>
      <c r="K54" s="9" t="s">
        <v>100</v>
      </c>
      <c r="L54" s="9" t="s">
        <v>100</v>
      </c>
      <c r="M54" s="22"/>
    </row>
    <row r="55" spans="1:13" s="14" customFormat="1" ht="18" customHeight="1" x14ac:dyDescent="0.15">
      <c r="A55" s="3" t="s">
        <v>58</v>
      </c>
      <c r="B55" s="9">
        <v>18</v>
      </c>
      <c r="C55" s="9">
        <v>1354</v>
      </c>
      <c r="D55" s="22"/>
      <c r="E55" s="9">
        <v>9</v>
      </c>
      <c r="F55" s="9">
        <v>920</v>
      </c>
      <c r="G55" s="22"/>
      <c r="H55" s="9">
        <v>1</v>
      </c>
      <c r="I55" s="9">
        <v>19</v>
      </c>
      <c r="J55" s="22"/>
      <c r="K55" s="9" t="s">
        <v>100</v>
      </c>
      <c r="L55" s="9" t="s">
        <v>100</v>
      </c>
      <c r="M55" s="22"/>
    </row>
    <row r="56" spans="1:13" s="14" customFormat="1" ht="18" customHeight="1" x14ac:dyDescent="0.15">
      <c r="A56" s="3" t="s">
        <v>59</v>
      </c>
      <c r="B56" s="9">
        <v>4</v>
      </c>
      <c r="C56" s="9">
        <v>220</v>
      </c>
      <c r="D56" s="22"/>
      <c r="E56" s="9">
        <v>1</v>
      </c>
      <c r="F56" s="9">
        <v>100</v>
      </c>
      <c r="G56" s="22"/>
      <c r="H56" s="9" t="s">
        <v>100</v>
      </c>
      <c r="I56" s="9" t="s">
        <v>100</v>
      </c>
      <c r="J56" s="22"/>
      <c r="K56" s="9" t="s">
        <v>100</v>
      </c>
      <c r="L56" s="9" t="s">
        <v>100</v>
      </c>
      <c r="M56" s="22"/>
    </row>
    <row r="57" spans="1:13" s="14" customFormat="1" ht="18" customHeight="1" x14ac:dyDescent="0.15">
      <c r="A57" s="3" t="s">
        <v>60</v>
      </c>
      <c r="B57" s="9">
        <v>18</v>
      </c>
      <c r="C57" s="9">
        <v>1028</v>
      </c>
      <c r="D57" s="22"/>
      <c r="E57" s="9">
        <v>11</v>
      </c>
      <c r="F57" s="9">
        <v>872</v>
      </c>
      <c r="G57" s="22"/>
      <c r="H57" s="9" t="s">
        <v>100</v>
      </c>
      <c r="I57" s="9" t="s">
        <v>100</v>
      </c>
      <c r="J57" s="22"/>
      <c r="K57" s="9" t="s">
        <v>100</v>
      </c>
      <c r="L57" s="9" t="s">
        <v>100</v>
      </c>
      <c r="M57" s="22"/>
    </row>
    <row r="58" spans="1:13" s="14" customFormat="1" ht="18" customHeight="1" x14ac:dyDescent="0.15">
      <c r="A58" s="3" t="s">
        <v>61</v>
      </c>
      <c r="B58" s="9">
        <v>14</v>
      </c>
      <c r="C58" s="9">
        <v>1018</v>
      </c>
      <c r="D58" s="22"/>
      <c r="E58" s="9">
        <v>2</v>
      </c>
      <c r="F58" s="9">
        <v>252</v>
      </c>
      <c r="G58" s="22"/>
      <c r="H58" s="9" t="s">
        <v>100</v>
      </c>
      <c r="I58" s="9" t="s">
        <v>100</v>
      </c>
      <c r="J58" s="22"/>
      <c r="K58" s="9" t="s">
        <v>100</v>
      </c>
      <c r="L58" s="9" t="s">
        <v>100</v>
      </c>
      <c r="M58" s="22"/>
    </row>
    <row r="59" spans="1:13" s="14" customFormat="1" ht="18" customHeight="1" x14ac:dyDescent="0.15">
      <c r="A59" s="3" t="s">
        <v>62</v>
      </c>
      <c r="B59" s="9">
        <v>9</v>
      </c>
      <c r="C59" s="9">
        <v>546</v>
      </c>
      <c r="D59" s="22"/>
      <c r="E59" s="9">
        <v>3</v>
      </c>
      <c r="F59" s="9">
        <v>300</v>
      </c>
      <c r="G59" s="22"/>
      <c r="H59" s="9" t="s">
        <v>100</v>
      </c>
      <c r="I59" s="9" t="s">
        <v>100</v>
      </c>
      <c r="J59" s="22"/>
      <c r="K59" s="9" t="s">
        <v>100</v>
      </c>
      <c r="L59" s="9" t="s">
        <v>100</v>
      </c>
      <c r="M59" s="22"/>
    </row>
    <row r="60" spans="1:13" s="14" customFormat="1" ht="18" customHeight="1" x14ac:dyDescent="0.15">
      <c r="A60" s="3" t="s">
        <v>63</v>
      </c>
      <c r="B60" s="9">
        <v>9</v>
      </c>
      <c r="C60" s="9">
        <v>560</v>
      </c>
      <c r="D60" s="22"/>
      <c r="E60" s="9">
        <v>4</v>
      </c>
      <c r="F60" s="9">
        <v>445</v>
      </c>
      <c r="G60" s="22"/>
      <c r="H60" s="9" t="s">
        <v>100</v>
      </c>
      <c r="I60" s="9" t="s">
        <v>100</v>
      </c>
      <c r="J60" s="22"/>
      <c r="K60" s="9" t="s">
        <v>100</v>
      </c>
      <c r="L60" s="9" t="s">
        <v>100</v>
      </c>
      <c r="M60" s="22"/>
    </row>
    <row r="61" spans="1:13" s="14" customFormat="1" ht="18" customHeight="1" x14ac:dyDescent="0.15">
      <c r="A61" s="3" t="s">
        <v>64</v>
      </c>
      <c r="B61" s="9">
        <v>4</v>
      </c>
      <c r="C61" s="9">
        <v>208</v>
      </c>
      <c r="D61" s="22"/>
      <c r="E61" s="9">
        <v>1</v>
      </c>
      <c r="F61" s="9">
        <v>100</v>
      </c>
      <c r="G61" s="22"/>
      <c r="H61" s="9">
        <v>1</v>
      </c>
      <c r="I61" s="9">
        <v>53</v>
      </c>
      <c r="J61" s="22"/>
      <c r="K61" s="9">
        <v>3</v>
      </c>
      <c r="L61" s="9">
        <v>168</v>
      </c>
      <c r="M61" s="22"/>
    </row>
    <row r="62" spans="1:13" s="14" customFormat="1" ht="18" customHeight="1" x14ac:dyDescent="0.15">
      <c r="A62" s="3" t="s">
        <v>65</v>
      </c>
      <c r="B62" s="9">
        <v>11</v>
      </c>
      <c r="C62" s="9">
        <v>726</v>
      </c>
      <c r="D62" s="22"/>
      <c r="E62" s="9">
        <v>1</v>
      </c>
      <c r="F62" s="9">
        <v>160</v>
      </c>
      <c r="G62" s="22"/>
      <c r="H62" s="9">
        <v>1</v>
      </c>
      <c r="I62" s="9">
        <v>320</v>
      </c>
      <c r="J62" s="22"/>
      <c r="K62" s="9" t="s">
        <v>100</v>
      </c>
      <c r="L62" s="9" t="s">
        <v>100</v>
      </c>
      <c r="M62" s="22"/>
    </row>
    <row r="63" spans="1:13" s="14" customFormat="1" ht="18" customHeight="1" x14ac:dyDescent="0.15">
      <c r="A63" s="3" t="s">
        <v>66</v>
      </c>
      <c r="B63" s="9">
        <v>6</v>
      </c>
      <c r="C63" s="9">
        <v>422</v>
      </c>
      <c r="D63" s="22"/>
      <c r="E63" s="9">
        <v>2</v>
      </c>
      <c r="F63" s="9">
        <v>200</v>
      </c>
      <c r="G63" s="22"/>
      <c r="H63" s="9" t="s">
        <v>100</v>
      </c>
      <c r="I63" s="9" t="s">
        <v>100</v>
      </c>
      <c r="J63" s="22"/>
      <c r="K63" s="9">
        <v>1</v>
      </c>
      <c r="L63" s="9">
        <v>60</v>
      </c>
      <c r="M63" s="22"/>
    </row>
    <row r="64" spans="1:13" s="14" customFormat="1" ht="18" customHeight="1" x14ac:dyDescent="0.15">
      <c r="A64" s="3" t="s">
        <v>67</v>
      </c>
      <c r="B64" s="9">
        <v>7</v>
      </c>
      <c r="C64" s="9">
        <v>300</v>
      </c>
      <c r="D64" s="22"/>
      <c r="E64" s="9">
        <v>2</v>
      </c>
      <c r="F64" s="9">
        <v>200</v>
      </c>
      <c r="G64" s="22"/>
      <c r="H64" s="9" t="s">
        <v>100</v>
      </c>
      <c r="I64" s="9" t="s">
        <v>100</v>
      </c>
      <c r="J64" s="22"/>
      <c r="K64" s="9" t="s">
        <v>100</v>
      </c>
      <c r="L64" s="9" t="s">
        <v>100</v>
      </c>
      <c r="M64" s="22"/>
    </row>
    <row r="65" spans="1:13" s="14" customFormat="1" ht="18" customHeight="1" x14ac:dyDescent="0.15">
      <c r="A65" s="3" t="s">
        <v>68</v>
      </c>
      <c r="B65" s="9">
        <v>4</v>
      </c>
      <c r="C65" s="9">
        <v>258</v>
      </c>
      <c r="D65" s="22"/>
      <c r="E65" s="9">
        <v>2</v>
      </c>
      <c r="F65" s="9">
        <v>100</v>
      </c>
      <c r="G65" s="22"/>
      <c r="H65" s="9" t="s">
        <v>100</v>
      </c>
      <c r="I65" s="9" t="s">
        <v>100</v>
      </c>
      <c r="J65" s="22"/>
      <c r="K65" s="9" t="s">
        <v>100</v>
      </c>
      <c r="L65" s="9" t="s">
        <v>100</v>
      </c>
      <c r="M65" s="22"/>
    </row>
    <row r="66" spans="1:13" s="14" customFormat="1" ht="18" customHeight="1" x14ac:dyDescent="0.15">
      <c r="A66" s="3" t="s">
        <v>69</v>
      </c>
      <c r="B66" s="9">
        <v>6</v>
      </c>
      <c r="C66" s="9">
        <v>420</v>
      </c>
      <c r="D66" s="22"/>
      <c r="E66" s="9">
        <v>3</v>
      </c>
      <c r="F66" s="9">
        <v>259</v>
      </c>
      <c r="G66" s="22"/>
      <c r="H66" s="9" t="s">
        <v>100</v>
      </c>
      <c r="I66" s="9" t="s">
        <v>100</v>
      </c>
      <c r="J66" s="22"/>
      <c r="K66" s="9" t="s">
        <v>100</v>
      </c>
      <c r="L66" s="9" t="s">
        <v>100</v>
      </c>
      <c r="M66" s="22"/>
    </row>
    <row r="67" spans="1:13" s="14" customFormat="1" ht="18" customHeight="1" x14ac:dyDescent="0.15">
      <c r="A67" s="3" t="s">
        <v>70</v>
      </c>
      <c r="B67" s="9">
        <v>6</v>
      </c>
      <c r="C67" s="9">
        <v>295</v>
      </c>
      <c r="D67" s="22"/>
      <c r="E67" s="9">
        <v>2</v>
      </c>
      <c r="F67" s="9">
        <v>190</v>
      </c>
      <c r="G67" s="22"/>
      <c r="H67" s="9" t="s">
        <v>100</v>
      </c>
      <c r="I67" s="9" t="s">
        <v>100</v>
      </c>
      <c r="J67" s="22"/>
      <c r="K67" s="9" t="s">
        <v>100</v>
      </c>
      <c r="L67" s="9" t="s">
        <v>100</v>
      </c>
      <c r="M67" s="22"/>
    </row>
    <row r="68" spans="1:13" s="14" customFormat="1" ht="18" customHeight="1" x14ac:dyDescent="0.15">
      <c r="A68" s="3" t="s">
        <v>71</v>
      </c>
      <c r="B68" s="9">
        <v>8</v>
      </c>
      <c r="C68" s="9">
        <v>481</v>
      </c>
      <c r="D68" s="22"/>
      <c r="E68" s="9">
        <v>1</v>
      </c>
      <c r="F68" s="9">
        <v>80</v>
      </c>
      <c r="G68" s="22"/>
      <c r="H68" s="9" t="s">
        <v>100</v>
      </c>
      <c r="I68" s="9" t="s">
        <v>100</v>
      </c>
      <c r="J68" s="22"/>
      <c r="K68" s="9" t="s">
        <v>100</v>
      </c>
      <c r="L68" s="9" t="s">
        <v>100</v>
      </c>
      <c r="M68" s="22"/>
    </row>
    <row r="69" spans="1:13" s="14" customFormat="1" ht="18" customHeight="1" x14ac:dyDescent="0.15">
      <c r="A69" s="3" t="s">
        <v>72</v>
      </c>
      <c r="B69" s="9">
        <v>9</v>
      </c>
      <c r="C69" s="9">
        <v>560</v>
      </c>
      <c r="D69" s="22"/>
      <c r="E69" s="9">
        <v>1</v>
      </c>
      <c r="F69" s="9">
        <v>78</v>
      </c>
      <c r="G69" s="22"/>
      <c r="H69" s="9" t="s">
        <v>100</v>
      </c>
      <c r="I69" s="9" t="s">
        <v>100</v>
      </c>
      <c r="J69" s="22"/>
      <c r="K69" s="9" t="s">
        <v>100</v>
      </c>
      <c r="L69" s="9" t="s">
        <v>100</v>
      </c>
      <c r="M69" s="22"/>
    </row>
    <row r="70" spans="1:13" s="14" customFormat="1" ht="18" customHeight="1" x14ac:dyDescent="0.15">
      <c r="A70" s="3" t="s">
        <v>73</v>
      </c>
      <c r="B70" s="9">
        <v>5</v>
      </c>
      <c r="C70" s="9">
        <v>260</v>
      </c>
      <c r="D70" s="22"/>
      <c r="E70" s="9">
        <v>2</v>
      </c>
      <c r="F70" s="9">
        <v>225</v>
      </c>
      <c r="G70" s="22"/>
      <c r="H70" s="9" t="s">
        <v>100</v>
      </c>
      <c r="I70" s="9" t="s">
        <v>100</v>
      </c>
      <c r="J70" s="22"/>
      <c r="K70" s="9" t="s">
        <v>100</v>
      </c>
      <c r="L70" s="9" t="s">
        <v>100</v>
      </c>
      <c r="M70" s="22"/>
    </row>
    <row r="71" spans="1:13" s="14" customFormat="1" ht="18" customHeight="1" x14ac:dyDescent="0.15">
      <c r="A71" s="3" t="s">
        <v>74</v>
      </c>
      <c r="B71" s="9">
        <v>1</v>
      </c>
      <c r="C71" s="9">
        <v>80</v>
      </c>
      <c r="D71" s="22"/>
      <c r="E71" s="9">
        <v>2</v>
      </c>
      <c r="F71" s="9">
        <v>372</v>
      </c>
      <c r="G71" s="22"/>
      <c r="H71" s="9" t="s">
        <v>100</v>
      </c>
      <c r="I71" s="9" t="s">
        <v>100</v>
      </c>
      <c r="J71" s="22"/>
      <c r="K71" s="9" t="s">
        <v>100</v>
      </c>
      <c r="L71" s="9" t="s">
        <v>100</v>
      </c>
      <c r="M71" s="22"/>
    </row>
    <row r="72" spans="1:13" s="14" customFormat="1" ht="18" customHeight="1" x14ac:dyDescent="0.15">
      <c r="A72" s="3" t="s">
        <v>75</v>
      </c>
      <c r="B72" s="9">
        <v>7</v>
      </c>
      <c r="C72" s="9">
        <v>396</v>
      </c>
      <c r="D72" s="22"/>
      <c r="E72" s="9">
        <v>4</v>
      </c>
      <c r="F72" s="9">
        <v>308</v>
      </c>
      <c r="G72" s="22"/>
      <c r="H72" s="9" t="s">
        <v>100</v>
      </c>
      <c r="I72" s="9" t="s">
        <v>100</v>
      </c>
      <c r="J72" s="22"/>
      <c r="K72" s="9">
        <v>1</v>
      </c>
      <c r="L72" s="9">
        <v>24</v>
      </c>
      <c r="M72" s="22"/>
    </row>
    <row r="73" spans="1:13" s="14" customFormat="1" ht="18" customHeight="1" x14ac:dyDescent="0.15">
      <c r="A73" s="3" t="s">
        <v>76</v>
      </c>
      <c r="B73" s="9">
        <v>6</v>
      </c>
      <c r="C73" s="9">
        <v>372</v>
      </c>
      <c r="D73" s="22"/>
      <c r="E73" s="9">
        <v>2</v>
      </c>
      <c r="F73" s="9">
        <v>180</v>
      </c>
      <c r="G73" s="22"/>
      <c r="H73" s="9" t="s">
        <v>100</v>
      </c>
      <c r="I73" s="9" t="s">
        <v>100</v>
      </c>
      <c r="J73" s="22"/>
      <c r="K73" s="9" t="s">
        <v>100</v>
      </c>
      <c r="L73" s="9" t="s">
        <v>100</v>
      </c>
      <c r="M73" s="22"/>
    </row>
    <row r="74" spans="1:13" s="14" customFormat="1" ht="18" customHeight="1" x14ac:dyDescent="0.15">
      <c r="A74" s="3" t="s">
        <v>77</v>
      </c>
      <c r="B74" s="9">
        <v>6</v>
      </c>
      <c r="C74" s="9">
        <v>380</v>
      </c>
      <c r="D74" s="22"/>
      <c r="E74" s="9">
        <v>3</v>
      </c>
      <c r="F74" s="9">
        <v>280</v>
      </c>
      <c r="G74" s="22"/>
      <c r="H74" s="9">
        <v>1</v>
      </c>
      <c r="I74" s="9">
        <v>44</v>
      </c>
      <c r="J74" s="22"/>
      <c r="K74" s="9" t="s">
        <v>100</v>
      </c>
      <c r="L74" s="9" t="s">
        <v>100</v>
      </c>
      <c r="M74" s="22"/>
    </row>
    <row r="75" spans="1:13" s="14" customFormat="1" ht="18" customHeight="1" x14ac:dyDescent="0.15">
      <c r="A75" s="3" t="s">
        <v>78</v>
      </c>
      <c r="B75" s="9">
        <v>6</v>
      </c>
      <c r="C75" s="9">
        <v>378</v>
      </c>
      <c r="D75" s="22"/>
      <c r="E75" s="9">
        <v>3</v>
      </c>
      <c r="F75" s="9">
        <v>240</v>
      </c>
      <c r="G75" s="22"/>
      <c r="H75" s="9" t="s">
        <v>100</v>
      </c>
      <c r="I75" s="9" t="s">
        <v>100</v>
      </c>
      <c r="J75" s="22"/>
      <c r="K75" s="9" t="s">
        <v>100</v>
      </c>
      <c r="L75" s="9" t="s">
        <v>100</v>
      </c>
      <c r="M75" s="22"/>
    </row>
    <row r="76" spans="1:13" s="14" customFormat="1" ht="18" customHeight="1" x14ac:dyDescent="0.15">
      <c r="A76" s="3" t="s">
        <v>79</v>
      </c>
      <c r="B76" s="9">
        <v>5</v>
      </c>
      <c r="C76" s="9">
        <v>320</v>
      </c>
      <c r="D76" s="22"/>
      <c r="E76" s="9">
        <v>3</v>
      </c>
      <c r="F76" s="9">
        <v>300</v>
      </c>
      <c r="G76" s="22"/>
      <c r="H76" s="9" t="s">
        <v>100</v>
      </c>
      <c r="I76" s="9" t="s">
        <v>100</v>
      </c>
      <c r="J76" s="22"/>
      <c r="K76" s="9" t="s">
        <v>100</v>
      </c>
      <c r="L76" s="9" t="s">
        <v>100</v>
      </c>
      <c r="M76" s="22"/>
    </row>
    <row r="77" spans="1:13" s="14" customFormat="1" ht="18" customHeight="1" x14ac:dyDescent="0.15">
      <c r="A77" s="3" t="s">
        <v>80</v>
      </c>
      <c r="B77" s="9">
        <v>6</v>
      </c>
      <c r="C77" s="9">
        <v>308</v>
      </c>
      <c r="D77" s="22"/>
      <c r="E77" s="9">
        <v>1</v>
      </c>
      <c r="F77" s="9">
        <v>100</v>
      </c>
      <c r="G77" s="22"/>
      <c r="H77" s="9" t="s">
        <v>100</v>
      </c>
      <c r="I77" s="9" t="s">
        <v>100</v>
      </c>
      <c r="J77" s="22"/>
      <c r="K77" s="9" t="s">
        <v>100</v>
      </c>
      <c r="L77" s="9" t="s">
        <v>100</v>
      </c>
      <c r="M77" s="22"/>
    </row>
    <row r="78" spans="1:13" s="14" customFormat="1" ht="18" customHeight="1" x14ac:dyDescent="0.15">
      <c r="A78" s="3" t="s">
        <v>81</v>
      </c>
      <c r="B78" s="9">
        <v>2</v>
      </c>
      <c r="C78" s="9">
        <v>110</v>
      </c>
      <c r="D78" s="22"/>
      <c r="E78" s="9" t="s">
        <v>100</v>
      </c>
      <c r="F78" s="9" t="s">
        <v>100</v>
      </c>
      <c r="G78" s="22"/>
      <c r="H78" s="9" t="s">
        <v>100</v>
      </c>
      <c r="I78" s="9" t="s">
        <v>100</v>
      </c>
      <c r="J78" s="22"/>
      <c r="K78" s="9" t="s">
        <v>100</v>
      </c>
      <c r="L78" s="9" t="s">
        <v>100</v>
      </c>
      <c r="M78" s="22"/>
    </row>
    <row r="79" spans="1:13" s="14" customFormat="1" ht="18" customHeight="1" x14ac:dyDescent="0.15">
      <c r="A79" s="3" t="s">
        <v>82</v>
      </c>
      <c r="B79" s="9">
        <v>1</v>
      </c>
      <c r="C79" s="9">
        <v>50</v>
      </c>
      <c r="D79" s="22"/>
      <c r="E79" s="9">
        <v>1</v>
      </c>
      <c r="F79" s="9">
        <v>80</v>
      </c>
      <c r="G79" s="22"/>
      <c r="H79" s="9" t="s">
        <v>100</v>
      </c>
      <c r="I79" s="9" t="s">
        <v>100</v>
      </c>
      <c r="J79" s="22"/>
      <c r="K79" s="9" t="s">
        <v>100</v>
      </c>
      <c r="L79" s="9" t="s">
        <v>100</v>
      </c>
      <c r="M79" s="22"/>
    </row>
    <row r="80" spans="1:13" s="14" customFormat="1" ht="18" customHeight="1" x14ac:dyDescent="0.15">
      <c r="A80" s="3" t="s">
        <v>83</v>
      </c>
      <c r="B80" s="9">
        <v>1</v>
      </c>
      <c r="C80" s="9">
        <v>70</v>
      </c>
      <c r="D80" s="22"/>
      <c r="E80" s="9" t="s">
        <v>100</v>
      </c>
      <c r="F80" s="9" t="s">
        <v>100</v>
      </c>
      <c r="G80" s="22"/>
      <c r="H80" s="9" t="s">
        <v>100</v>
      </c>
      <c r="I80" s="9" t="s">
        <v>100</v>
      </c>
      <c r="J80" s="22"/>
      <c r="K80" s="9" t="s">
        <v>100</v>
      </c>
      <c r="L80" s="9" t="s">
        <v>100</v>
      </c>
      <c r="M80" s="22"/>
    </row>
    <row r="81" spans="1:13" s="14" customFormat="1" ht="18" customHeight="1" x14ac:dyDescent="0.15">
      <c r="A81" s="3" t="s">
        <v>84</v>
      </c>
      <c r="B81" s="9">
        <v>1</v>
      </c>
      <c r="C81" s="9">
        <v>84</v>
      </c>
      <c r="D81" s="22"/>
      <c r="E81" s="9" t="s">
        <v>100</v>
      </c>
      <c r="F81" s="9" t="s">
        <v>100</v>
      </c>
      <c r="G81" s="22"/>
      <c r="H81" s="9">
        <v>1</v>
      </c>
      <c r="I81" s="9">
        <v>56</v>
      </c>
      <c r="J81" s="22"/>
      <c r="K81" s="9" t="s">
        <v>100</v>
      </c>
      <c r="L81" s="9" t="s">
        <v>100</v>
      </c>
      <c r="M81" s="22"/>
    </row>
    <row r="82" spans="1:13" s="14" customFormat="1" ht="18" customHeight="1" x14ac:dyDescent="0.15">
      <c r="A82" s="3" t="s">
        <v>85</v>
      </c>
      <c r="B82" s="9">
        <v>2</v>
      </c>
      <c r="C82" s="9">
        <v>110</v>
      </c>
      <c r="D82" s="22"/>
      <c r="E82" s="9">
        <v>1</v>
      </c>
      <c r="F82" s="9">
        <v>84</v>
      </c>
      <c r="G82" s="22"/>
      <c r="H82" s="9" t="s">
        <v>100</v>
      </c>
      <c r="I82" s="9" t="s">
        <v>100</v>
      </c>
      <c r="J82" s="22"/>
      <c r="K82" s="9">
        <v>1</v>
      </c>
      <c r="L82" s="9">
        <v>43</v>
      </c>
      <c r="M82" s="22"/>
    </row>
    <row r="83" spans="1:13" s="14" customFormat="1" ht="18" customHeight="1" x14ac:dyDescent="0.15">
      <c r="A83" s="3" t="s">
        <v>86</v>
      </c>
      <c r="B83" s="9">
        <v>1</v>
      </c>
      <c r="C83" s="9">
        <v>50</v>
      </c>
      <c r="D83" s="22"/>
      <c r="E83" s="9" t="s">
        <v>100</v>
      </c>
      <c r="F83" s="9" t="s">
        <v>100</v>
      </c>
      <c r="G83" s="22"/>
      <c r="H83" s="9" t="s">
        <v>100</v>
      </c>
      <c r="I83" s="9" t="s">
        <v>100</v>
      </c>
      <c r="J83" s="22"/>
      <c r="K83" s="9" t="s">
        <v>100</v>
      </c>
      <c r="L83" s="9" t="s">
        <v>100</v>
      </c>
      <c r="M83" s="22"/>
    </row>
    <row r="84" spans="1:13" s="14" customFormat="1" ht="18" customHeight="1" x14ac:dyDescent="0.15">
      <c r="A84" s="3" t="s">
        <v>87</v>
      </c>
      <c r="B84" s="9">
        <v>4</v>
      </c>
      <c r="C84" s="9">
        <v>150</v>
      </c>
      <c r="D84" s="22"/>
      <c r="E84" s="9">
        <v>1</v>
      </c>
      <c r="F84" s="9">
        <v>100</v>
      </c>
      <c r="G84" s="22"/>
      <c r="H84" s="9">
        <v>1</v>
      </c>
      <c r="I84" s="9">
        <v>48</v>
      </c>
      <c r="J84" s="22"/>
      <c r="K84" s="9" t="s">
        <v>100</v>
      </c>
      <c r="L84" s="9" t="s">
        <v>100</v>
      </c>
      <c r="M84" s="22"/>
    </row>
    <row r="85" spans="1:13" s="14" customFormat="1" ht="18" customHeight="1" x14ac:dyDescent="0.15">
      <c r="A85" s="3" t="s">
        <v>88</v>
      </c>
      <c r="B85" s="9">
        <v>6</v>
      </c>
      <c r="C85" s="9">
        <v>314</v>
      </c>
      <c r="D85" s="22"/>
      <c r="E85" s="9" t="s">
        <v>100</v>
      </c>
      <c r="F85" s="9" t="s">
        <v>100</v>
      </c>
      <c r="G85" s="22"/>
      <c r="H85" s="9" t="s">
        <v>100</v>
      </c>
      <c r="I85" s="9" t="s">
        <v>100</v>
      </c>
      <c r="J85" s="22"/>
      <c r="K85" s="9" t="s">
        <v>100</v>
      </c>
      <c r="L85" s="9" t="s">
        <v>100</v>
      </c>
      <c r="M85" s="22"/>
    </row>
    <row r="86" spans="1:13" s="14" customFormat="1" ht="18" customHeight="1" x14ac:dyDescent="0.15">
      <c r="A86" s="3" t="s">
        <v>89</v>
      </c>
      <c r="B86" s="9">
        <v>3</v>
      </c>
      <c r="C86" s="9">
        <v>114</v>
      </c>
      <c r="D86" s="22"/>
      <c r="E86" s="9" t="s">
        <v>100</v>
      </c>
      <c r="F86" s="9" t="s">
        <v>100</v>
      </c>
      <c r="G86" s="22"/>
      <c r="H86" s="9" t="s">
        <v>100</v>
      </c>
      <c r="I86" s="9" t="s">
        <v>100</v>
      </c>
      <c r="J86" s="22"/>
      <c r="K86" s="9" t="s">
        <v>100</v>
      </c>
      <c r="L86" s="9" t="s">
        <v>100</v>
      </c>
      <c r="M86" s="22"/>
    </row>
    <row r="87" spans="1:13" s="14" customFormat="1" ht="18" customHeight="1" x14ac:dyDescent="0.15">
      <c r="A87" s="3" t="s">
        <v>90</v>
      </c>
      <c r="B87" s="9">
        <v>2</v>
      </c>
      <c r="C87" s="9">
        <v>104</v>
      </c>
      <c r="D87" s="22"/>
      <c r="E87" s="9">
        <v>1</v>
      </c>
      <c r="F87" s="9">
        <v>100</v>
      </c>
      <c r="G87" s="22"/>
      <c r="H87" s="9" t="s">
        <v>100</v>
      </c>
      <c r="I87" s="9" t="s">
        <v>100</v>
      </c>
      <c r="J87" s="22"/>
      <c r="K87" s="9" t="s">
        <v>100</v>
      </c>
      <c r="L87" s="9" t="s">
        <v>100</v>
      </c>
      <c r="M87" s="22"/>
    </row>
    <row r="88" spans="1:13" s="14" customFormat="1" ht="18" customHeight="1" x14ac:dyDescent="0.15">
      <c r="A88" s="3" t="s">
        <v>91</v>
      </c>
      <c r="B88" s="9">
        <v>2</v>
      </c>
      <c r="C88" s="9">
        <v>100</v>
      </c>
      <c r="D88" s="22"/>
      <c r="E88" s="9" t="s">
        <v>100</v>
      </c>
      <c r="F88" s="9" t="s">
        <v>100</v>
      </c>
      <c r="G88" s="22"/>
      <c r="H88" s="9" t="s">
        <v>100</v>
      </c>
      <c r="I88" s="9" t="s">
        <v>100</v>
      </c>
      <c r="J88" s="22"/>
      <c r="K88" s="9" t="s">
        <v>100</v>
      </c>
      <c r="L88" s="9" t="s">
        <v>100</v>
      </c>
      <c r="M88" s="22"/>
    </row>
    <row r="89" spans="1:13" s="14" customFormat="1" ht="18" customHeight="1" x14ac:dyDescent="0.15">
      <c r="A89" s="3" t="s">
        <v>92</v>
      </c>
      <c r="B89" s="9">
        <v>1</v>
      </c>
      <c r="C89" s="9">
        <v>56</v>
      </c>
      <c r="D89" s="22"/>
      <c r="E89" s="9" t="s">
        <v>100</v>
      </c>
      <c r="F89" s="9" t="s">
        <v>100</v>
      </c>
      <c r="G89" s="22"/>
      <c r="H89" s="9" t="s">
        <v>100</v>
      </c>
      <c r="I89" s="9" t="s">
        <v>100</v>
      </c>
      <c r="J89" s="22"/>
      <c r="K89" s="9" t="s">
        <v>100</v>
      </c>
      <c r="L89" s="9" t="s">
        <v>100</v>
      </c>
      <c r="M89" s="22"/>
    </row>
    <row r="90" spans="1:13" s="14" customFormat="1" ht="18" customHeight="1" x14ac:dyDescent="0.15">
      <c r="A90" s="3" t="s">
        <v>93</v>
      </c>
      <c r="B90" s="9">
        <v>3</v>
      </c>
      <c r="C90" s="9">
        <v>110</v>
      </c>
      <c r="D90" s="22"/>
      <c r="E90" s="9">
        <v>1</v>
      </c>
      <c r="F90" s="9">
        <v>138</v>
      </c>
      <c r="G90" s="22"/>
      <c r="H90" s="9" t="s">
        <v>100</v>
      </c>
      <c r="I90" s="9" t="s">
        <v>100</v>
      </c>
      <c r="J90" s="22"/>
      <c r="K90" s="9" t="s">
        <v>100</v>
      </c>
      <c r="L90" s="9" t="s">
        <v>100</v>
      </c>
      <c r="M90" s="22"/>
    </row>
    <row r="91" spans="1:13" s="14" customFormat="1" ht="18" customHeight="1" x14ac:dyDescent="0.15">
      <c r="A91" s="3" t="s">
        <v>94</v>
      </c>
      <c r="B91" s="9">
        <v>4</v>
      </c>
      <c r="C91" s="9">
        <v>180</v>
      </c>
      <c r="D91" s="22"/>
      <c r="E91" s="9" t="s">
        <v>100</v>
      </c>
      <c r="F91" s="9" t="s">
        <v>100</v>
      </c>
      <c r="G91" s="22"/>
      <c r="H91" s="9" t="s">
        <v>100</v>
      </c>
      <c r="I91" s="9" t="s">
        <v>100</v>
      </c>
      <c r="J91" s="22"/>
      <c r="K91" s="9" t="s">
        <v>100</v>
      </c>
      <c r="L91" s="9" t="s">
        <v>100</v>
      </c>
      <c r="M91" s="22"/>
    </row>
    <row r="92" spans="1:13" s="14" customFormat="1" ht="18" customHeight="1" x14ac:dyDescent="0.15">
      <c r="A92" s="3" t="s">
        <v>95</v>
      </c>
      <c r="B92" s="9">
        <v>1</v>
      </c>
      <c r="C92" s="9">
        <v>80</v>
      </c>
      <c r="D92" s="22"/>
      <c r="E92" s="9">
        <v>2</v>
      </c>
      <c r="F92" s="9">
        <v>122</v>
      </c>
      <c r="G92" s="22"/>
      <c r="H92" s="9" t="s">
        <v>100</v>
      </c>
      <c r="I92" s="9" t="s">
        <v>100</v>
      </c>
      <c r="J92" s="22"/>
      <c r="K92" s="9" t="s">
        <v>100</v>
      </c>
      <c r="L92" s="9" t="s">
        <v>100</v>
      </c>
      <c r="M92" s="22"/>
    </row>
    <row r="93" spans="1:13" s="14" customFormat="1" ht="18" customHeight="1" x14ac:dyDescent="0.15">
      <c r="A93" s="3" t="s">
        <v>96</v>
      </c>
      <c r="B93" s="9">
        <v>1</v>
      </c>
      <c r="C93" s="9">
        <v>50</v>
      </c>
      <c r="D93" s="22"/>
      <c r="E93" s="9" t="s">
        <v>100</v>
      </c>
      <c r="F93" s="9" t="s">
        <v>100</v>
      </c>
      <c r="G93" s="22"/>
      <c r="H93" s="9" t="s">
        <v>100</v>
      </c>
      <c r="I93" s="9" t="s">
        <v>100</v>
      </c>
      <c r="J93" s="22"/>
      <c r="K93" s="9" t="s">
        <v>100</v>
      </c>
      <c r="L93" s="9" t="s">
        <v>100</v>
      </c>
      <c r="M93" s="22"/>
    </row>
    <row r="94" spans="1:13" s="14" customFormat="1" ht="18" customHeight="1" x14ac:dyDescent="0.15">
      <c r="A94" s="3" t="s">
        <v>97</v>
      </c>
      <c r="B94" s="9">
        <v>2</v>
      </c>
      <c r="C94" s="9">
        <v>80</v>
      </c>
      <c r="D94" s="22"/>
      <c r="E94" s="9" t="s">
        <v>100</v>
      </c>
      <c r="F94" s="9" t="s">
        <v>100</v>
      </c>
      <c r="G94" s="22"/>
      <c r="H94" s="9" t="s">
        <v>100</v>
      </c>
      <c r="I94" s="9" t="s">
        <v>100</v>
      </c>
      <c r="J94" s="22"/>
      <c r="K94" s="9" t="s">
        <v>100</v>
      </c>
      <c r="L94" s="9" t="s">
        <v>100</v>
      </c>
      <c r="M94" s="22"/>
    </row>
    <row r="95" spans="1:13" x14ac:dyDescent="0.15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</row>
    <row r="96" spans="1:13" x14ac:dyDescent="0.15">
      <c r="A96" s="26" t="s">
        <v>98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x14ac:dyDescent="0.15">
      <c r="A97" s="26" t="s">
        <v>99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x14ac:dyDescent="0.15">
      <c r="A98" s="26" t="s">
        <v>101</v>
      </c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ht="34.5" customHeight="1" x14ac:dyDescent="0.15">
      <c r="A99" s="27" t="s">
        <v>103</v>
      </c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</row>
  </sheetData>
  <mergeCells count="9">
    <mergeCell ref="A97:M97"/>
    <mergeCell ref="A98:M98"/>
    <mergeCell ref="A99:M99"/>
    <mergeCell ref="A1:M1"/>
    <mergeCell ref="B3:D3"/>
    <mergeCell ref="E3:G3"/>
    <mergeCell ref="H3:J3"/>
    <mergeCell ref="K3:M3"/>
    <mergeCell ref="A96:M96"/>
  </mergeCells>
  <phoneticPr fontId="3"/>
  <pageMargins left="0.83" right="0.49" top="0.61" bottom="0.51181102362204722" header="0.51181102362204722" footer="0.51181102362204722"/>
  <pageSetup paperSize="9" scale="62" fitToHeight="0" orientation="portrait" horizontalDpi="300" verticalDpi="300" r:id="rId1"/>
  <headerFooter alignWithMargins="0"/>
  <rowBreaks count="1" manualBreakCount="1">
    <brk id="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基本票 (数式あり)</vt:lpstr>
      <vt:lpstr>'基本票 (数式あり)'!Print_Area</vt:lpstr>
      <vt:lpstr>'基本票 (数式あり)'!Print_Titles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久松 ゆり佳</cp:lastModifiedBy>
  <cp:lastPrinted>2022-03-17T02:28:05Z</cp:lastPrinted>
  <dcterms:created xsi:type="dcterms:W3CDTF">2022-03-17T02:27:10Z</dcterms:created>
  <dcterms:modified xsi:type="dcterms:W3CDTF">2023-04-19T07:53:27Z</dcterms:modified>
</cp:coreProperties>
</file>