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労働力・学事・農林班\農林業センサス\公表\2 確定値公表関係\03_最終原稿\"/>
    </mc:Choice>
  </mc:AlternateContent>
  <bookViews>
    <workbookView xWindow="0" yWindow="0" windowWidth="20490" windowHeight="7530"/>
  </bookViews>
  <sheets>
    <sheet name="目次" sheetId="15" r:id="rId1"/>
    <sheet name="表１～３" sheetId="1" r:id="rId2"/>
    <sheet name="表４～６" sheetId="2" r:id="rId3"/>
    <sheet name="表７～９" sheetId="3" r:id="rId4"/>
    <sheet name="表１０～１２" sheetId="5" r:id="rId5"/>
    <sheet name="表１３～１４" sheetId="6" r:id="rId6"/>
    <sheet name="表１５" sheetId="7" r:id="rId7"/>
    <sheet name="表１６～１９" sheetId="9" r:id="rId8"/>
  </sheets>
  <definedNames>
    <definedName name="_xlnm._FilterDatabase" localSheetId="0" hidden="1">目次!$B$4:$M$26</definedName>
    <definedName name="_xlnm.Print_Area" localSheetId="0">目次!$B$1:$M$26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3" l="1"/>
  <c r="F33" i="1"/>
  <c r="P22" i="7" l="1"/>
  <c r="E6" i="3"/>
  <c r="E8" i="3"/>
  <c r="E10" i="3"/>
  <c r="E11" i="3"/>
  <c r="E18" i="3"/>
  <c r="E20" i="3"/>
  <c r="E22" i="3"/>
  <c r="E23" i="3"/>
  <c r="E31" i="3"/>
  <c r="E33" i="3"/>
  <c r="E35" i="3"/>
  <c r="E36" i="3"/>
  <c r="I24" i="5" l="1"/>
  <c r="I22" i="5"/>
  <c r="H24" i="5"/>
  <c r="H22" i="5"/>
  <c r="G24" i="5"/>
  <c r="F24" i="5"/>
  <c r="E24" i="5"/>
  <c r="D24" i="5"/>
  <c r="C24" i="5"/>
  <c r="B24" i="5"/>
  <c r="G23" i="5"/>
  <c r="C23" i="5"/>
  <c r="C22" i="5"/>
  <c r="B22" i="5"/>
  <c r="I19" i="5"/>
  <c r="I23" i="5" s="1"/>
  <c r="H19" i="5"/>
  <c r="H23" i="5" s="1"/>
  <c r="G19" i="5"/>
  <c r="F19" i="5"/>
  <c r="E19" i="5"/>
  <c r="E23" i="5" s="1"/>
  <c r="D19" i="5"/>
  <c r="C19" i="5"/>
  <c r="B19" i="5"/>
  <c r="B23" i="5" s="1"/>
  <c r="B32" i="5"/>
  <c r="F23" i="5" l="1"/>
  <c r="D23" i="5"/>
  <c r="K35" i="9" l="1"/>
  <c r="D36" i="3" l="1"/>
  <c r="M36" i="3"/>
  <c r="M33" i="3"/>
  <c r="M31" i="3"/>
  <c r="R18" i="3"/>
  <c r="M23" i="3"/>
  <c r="M18" i="3"/>
  <c r="D22" i="5" l="1"/>
  <c r="E22" i="5"/>
  <c r="F22" i="5"/>
  <c r="G22" i="5"/>
  <c r="K30" i="9"/>
  <c r="J30" i="9"/>
  <c r="I30" i="9"/>
  <c r="I32" i="9"/>
  <c r="K32" i="9"/>
  <c r="J32" i="9"/>
  <c r="K34" i="9"/>
  <c r="J35" i="9"/>
  <c r="J34" i="9"/>
  <c r="I35" i="9"/>
  <c r="I34" i="9"/>
  <c r="D32" i="9"/>
  <c r="C32" i="9"/>
  <c r="B32" i="9"/>
  <c r="D30" i="9"/>
  <c r="C30" i="9"/>
  <c r="B30" i="9"/>
  <c r="P23" i="2" l="1"/>
  <c r="P22" i="2"/>
  <c r="P20" i="2"/>
  <c r="P18" i="2"/>
  <c r="P36" i="3"/>
  <c r="O8" i="2"/>
  <c r="P8" i="2"/>
  <c r="Q8" i="2"/>
  <c r="C22" i="3" l="1"/>
  <c r="P22" i="3"/>
  <c r="R22" i="3"/>
  <c r="S22" i="3"/>
  <c r="P23" i="3"/>
  <c r="Q23" i="3"/>
  <c r="R23" i="3"/>
  <c r="S23" i="3"/>
  <c r="O22" i="3"/>
  <c r="B22" i="3"/>
  <c r="L20" i="3"/>
  <c r="M20" i="3"/>
  <c r="N20" i="3"/>
  <c r="O20" i="3"/>
  <c r="P20" i="3"/>
  <c r="R20" i="3"/>
  <c r="S20" i="3"/>
  <c r="B20" i="3"/>
  <c r="P18" i="3"/>
  <c r="S18" i="3"/>
  <c r="K18" i="3"/>
  <c r="B18" i="3"/>
  <c r="O23" i="3"/>
  <c r="N23" i="3"/>
  <c r="L23" i="3"/>
  <c r="K23" i="3"/>
  <c r="J23" i="3"/>
  <c r="I23" i="3"/>
  <c r="H23" i="3"/>
  <c r="G23" i="3"/>
  <c r="F23" i="3"/>
  <c r="D23" i="3"/>
  <c r="C23" i="3"/>
  <c r="B23" i="3"/>
  <c r="J22" i="3"/>
  <c r="H20" i="3"/>
  <c r="N18" i="3"/>
  <c r="H18" i="3"/>
  <c r="O18" i="3"/>
  <c r="N22" i="3"/>
  <c r="M22" i="3"/>
  <c r="L22" i="3"/>
  <c r="K20" i="3"/>
  <c r="J20" i="3"/>
  <c r="I22" i="3"/>
  <c r="H22" i="3"/>
  <c r="G20" i="3"/>
  <c r="F18" i="3"/>
  <c r="I18" i="3" l="1"/>
  <c r="I20" i="3"/>
  <c r="J18" i="3"/>
  <c r="F22" i="3"/>
  <c r="L18" i="3"/>
  <c r="F20" i="3"/>
  <c r="C20" i="3"/>
  <c r="G22" i="3"/>
  <c r="K22" i="3"/>
  <c r="C18" i="3"/>
  <c r="G18" i="3"/>
  <c r="D20" i="3"/>
  <c r="D22" i="3"/>
  <c r="D18" i="3"/>
  <c r="J11" i="9"/>
  <c r="I11" i="9"/>
  <c r="F11" i="9"/>
  <c r="E11" i="9"/>
  <c r="C11" i="9"/>
  <c r="B11" i="9"/>
  <c r="J10" i="9"/>
  <c r="I10" i="9"/>
  <c r="G10" i="9"/>
  <c r="F10" i="9"/>
  <c r="E10" i="9"/>
  <c r="C10" i="9"/>
  <c r="B10" i="9"/>
  <c r="J8" i="9"/>
  <c r="I8" i="9"/>
  <c r="F8" i="9"/>
  <c r="E8" i="9"/>
  <c r="B8" i="9"/>
  <c r="J6" i="9"/>
  <c r="I6" i="9"/>
  <c r="F6" i="9"/>
  <c r="E6" i="9"/>
  <c r="C6" i="9"/>
  <c r="B6" i="9"/>
  <c r="K21" i="9"/>
  <c r="J21" i="9"/>
  <c r="I21" i="9"/>
  <c r="H21" i="9"/>
  <c r="G21" i="9"/>
  <c r="F21" i="9"/>
  <c r="E21" i="9"/>
  <c r="D21" i="9"/>
  <c r="C21" i="9"/>
  <c r="J19" i="9"/>
  <c r="I19" i="9"/>
  <c r="H19" i="9"/>
  <c r="G19" i="9"/>
  <c r="F19" i="9"/>
  <c r="E19" i="9"/>
  <c r="D19" i="9"/>
  <c r="C19" i="9"/>
  <c r="B19" i="9"/>
  <c r="C17" i="9"/>
  <c r="D17" i="9"/>
  <c r="E17" i="9"/>
  <c r="F17" i="9"/>
  <c r="G17" i="9"/>
  <c r="H17" i="9"/>
  <c r="I17" i="9"/>
  <c r="J17" i="9"/>
  <c r="K17" i="9"/>
  <c r="B17" i="9"/>
  <c r="K22" i="9"/>
  <c r="J22" i="9"/>
  <c r="I22" i="9"/>
  <c r="H22" i="9"/>
  <c r="G22" i="9"/>
  <c r="F22" i="9"/>
  <c r="E22" i="9"/>
  <c r="D22" i="9"/>
  <c r="C22" i="9"/>
  <c r="B22" i="9"/>
  <c r="B21" i="9"/>
  <c r="B11" i="7"/>
  <c r="B9" i="7"/>
  <c r="B7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G23" i="6"/>
  <c r="F23" i="6"/>
  <c r="E23" i="6"/>
  <c r="D23" i="6"/>
  <c r="C23" i="6"/>
  <c r="B23" i="6"/>
  <c r="G22" i="6"/>
  <c r="F22" i="6"/>
  <c r="E22" i="6"/>
  <c r="D22" i="6"/>
  <c r="C22" i="6"/>
  <c r="B22" i="6"/>
  <c r="G20" i="6"/>
  <c r="F20" i="6"/>
  <c r="E20" i="6"/>
  <c r="D20" i="6"/>
  <c r="C20" i="6"/>
  <c r="B20" i="6"/>
  <c r="G18" i="6"/>
  <c r="F18" i="6"/>
  <c r="E18" i="6"/>
  <c r="D18" i="6"/>
  <c r="C18" i="6"/>
  <c r="B18" i="6"/>
  <c r="G10" i="6"/>
  <c r="F10" i="6"/>
  <c r="E10" i="6"/>
  <c r="D10" i="6"/>
  <c r="C10" i="6"/>
  <c r="B10" i="6"/>
  <c r="G8" i="6"/>
  <c r="F8" i="6"/>
  <c r="E8" i="6"/>
  <c r="D8" i="6"/>
  <c r="C8" i="6"/>
  <c r="B8" i="6"/>
  <c r="G5" i="6"/>
  <c r="F5" i="6"/>
  <c r="E5" i="6"/>
  <c r="D5" i="6"/>
  <c r="C5" i="6"/>
  <c r="B5" i="6"/>
  <c r="D9" i="6" s="1"/>
  <c r="G37" i="5"/>
  <c r="F37" i="5"/>
  <c r="E37" i="5"/>
  <c r="D37" i="5"/>
  <c r="C37" i="5"/>
  <c r="B37" i="5"/>
  <c r="G35" i="5"/>
  <c r="F35" i="5"/>
  <c r="E35" i="5"/>
  <c r="D35" i="5"/>
  <c r="C35" i="5"/>
  <c r="B35" i="5"/>
  <c r="G32" i="5"/>
  <c r="F32" i="5"/>
  <c r="E32" i="5"/>
  <c r="D32" i="5"/>
  <c r="C32" i="5"/>
  <c r="C36" i="5" s="1"/>
  <c r="B36" i="5"/>
  <c r="I12" i="5"/>
  <c r="H12" i="5"/>
  <c r="G12" i="5"/>
  <c r="F12" i="5"/>
  <c r="E12" i="5"/>
  <c r="D12" i="5"/>
  <c r="C12" i="5"/>
  <c r="B12" i="5"/>
  <c r="I11" i="5"/>
  <c r="H11" i="5"/>
  <c r="G11" i="5"/>
  <c r="F11" i="5"/>
  <c r="E11" i="5"/>
  <c r="D11" i="5"/>
  <c r="C11" i="5"/>
  <c r="B11" i="5"/>
  <c r="I9" i="5"/>
  <c r="H9" i="5"/>
  <c r="G9" i="5"/>
  <c r="F9" i="5"/>
  <c r="E9" i="5"/>
  <c r="D9" i="5"/>
  <c r="C9" i="5"/>
  <c r="B9" i="5"/>
  <c r="I7" i="5"/>
  <c r="H7" i="5"/>
  <c r="G7" i="5"/>
  <c r="F7" i="5"/>
  <c r="E7" i="5"/>
  <c r="D7" i="5"/>
  <c r="C7" i="5"/>
  <c r="B7" i="5"/>
  <c r="Q36" i="3"/>
  <c r="D35" i="3"/>
  <c r="C35" i="3"/>
  <c r="O36" i="3"/>
  <c r="B31" i="3"/>
  <c r="Q35" i="3"/>
  <c r="Q33" i="3"/>
  <c r="Q31" i="3"/>
  <c r="D36" i="5" l="1"/>
  <c r="E36" i="5"/>
  <c r="F36" i="5"/>
  <c r="F9" i="6"/>
  <c r="G36" i="5"/>
  <c r="C9" i="6"/>
  <c r="G9" i="6"/>
  <c r="E9" i="6"/>
  <c r="B9" i="6"/>
  <c r="N36" i="3"/>
  <c r="L36" i="3"/>
  <c r="K36" i="3"/>
  <c r="J36" i="3"/>
  <c r="I36" i="3"/>
  <c r="H36" i="3"/>
  <c r="G36" i="3"/>
  <c r="F36" i="3"/>
  <c r="C36" i="3"/>
  <c r="B36" i="3"/>
  <c r="O35" i="3"/>
  <c r="N35" i="3"/>
  <c r="M35" i="3"/>
  <c r="L35" i="3"/>
  <c r="K35" i="3"/>
  <c r="J35" i="3"/>
  <c r="I35" i="3"/>
  <c r="H35" i="3"/>
  <c r="G35" i="3"/>
  <c r="F35" i="3"/>
  <c r="B35" i="3"/>
  <c r="O33" i="3"/>
  <c r="N33" i="3"/>
  <c r="L33" i="3"/>
  <c r="K33" i="3"/>
  <c r="J33" i="3"/>
  <c r="I33" i="3"/>
  <c r="H33" i="3"/>
  <c r="G33" i="3"/>
  <c r="F33" i="3"/>
  <c r="C33" i="3"/>
  <c r="B33" i="3"/>
  <c r="O31" i="3"/>
  <c r="N31" i="3"/>
  <c r="L31" i="3"/>
  <c r="K31" i="3"/>
  <c r="J31" i="3"/>
  <c r="I31" i="3"/>
  <c r="H31" i="3"/>
  <c r="G31" i="3"/>
  <c r="F31" i="3"/>
  <c r="D31" i="3"/>
  <c r="C31" i="3"/>
  <c r="L8" i="3" l="1"/>
  <c r="L11" i="3"/>
  <c r="K11" i="3"/>
  <c r="L10" i="3"/>
  <c r="K10" i="3"/>
  <c r="K8" i="3"/>
  <c r="L6" i="3"/>
  <c r="K6" i="3"/>
  <c r="N11" i="3"/>
  <c r="N10" i="3"/>
  <c r="N6" i="3"/>
  <c r="K31" i="2"/>
  <c r="L30" i="2"/>
  <c r="K33" i="2"/>
  <c r="J33" i="2"/>
  <c r="J31" i="2"/>
  <c r="I33" i="2"/>
  <c r="H33" i="2"/>
  <c r="I31" i="2"/>
  <c r="H31" i="2"/>
  <c r="G33" i="2"/>
  <c r="F33" i="2"/>
  <c r="E33" i="2"/>
  <c r="D33" i="2"/>
  <c r="C33" i="2"/>
  <c r="B33" i="2"/>
  <c r="G31" i="2"/>
  <c r="F31" i="2"/>
  <c r="E31" i="2"/>
  <c r="D31" i="2"/>
  <c r="C31" i="2"/>
  <c r="B31" i="2"/>
  <c r="L33" i="2" l="1"/>
  <c r="L31" i="2"/>
  <c r="O11" i="3"/>
  <c r="J11" i="3"/>
  <c r="I11" i="3"/>
  <c r="H11" i="3"/>
  <c r="G11" i="3"/>
  <c r="F11" i="3"/>
  <c r="D11" i="3"/>
  <c r="C11" i="3"/>
  <c r="B11" i="3"/>
  <c r="O10" i="3"/>
  <c r="M10" i="3"/>
  <c r="J10" i="3"/>
  <c r="I10" i="3"/>
  <c r="H10" i="3"/>
  <c r="G10" i="3"/>
  <c r="F10" i="3"/>
  <c r="D10" i="3"/>
  <c r="C10" i="3"/>
  <c r="B10" i="3"/>
  <c r="O8" i="3"/>
  <c r="J8" i="3"/>
  <c r="I8" i="3"/>
  <c r="H8" i="3"/>
  <c r="G8" i="3"/>
  <c r="F8" i="3"/>
  <c r="D8" i="3"/>
  <c r="C8" i="3"/>
  <c r="B8" i="3"/>
  <c r="O6" i="3"/>
  <c r="J6" i="3"/>
  <c r="I6" i="3"/>
  <c r="H6" i="3"/>
  <c r="G6" i="3"/>
  <c r="F6" i="3"/>
  <c r="D6" i="3"/>
  <c r="C6" i="3"/>
  <c r="B6" i="3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O11" i="2"/>
  <c r="O10" i="2"/>
  <c r="O6" i="2"/>
  <c r="Q11" i="2" l="1"/>
  <c r="P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Q10" i="2"/>
  <c r="P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8" i="2"/>
  <c r="M8" i="2"/>
  <c r="L8" i="2"/>
  <c r="K8" i="2"/>
  <c r="J8" i="2"/>
  <c r="I8" i="2"/>
  <c r="H8" i="2"/>
  <c r="G8" i="2"/>
  <c r="F8" i="2"/>
  <c r="E8" i="2"/>
  <c r="D8" i="2"/>
  <c r="C8" i="2"/>
  <c r="B8" i="2"/>
  <c r="Q6" i="2"/>
  <c r="P6" i="2"/>
  <c r="N6" i="2"/>
  <c r="M6" i="2"/>
  <c r="L6" i="2"/>
  <c r="K6" i="2"/>
  <c r="J6" i="2"/>
  <c r="I6" i="2"/>
  <c r="H6" i="2"/>
  <c r="G6" i="2"/>
  <c r="F6" i="2"/>
  <c r="E6" i="2"/>
  <c r="D6" i="2"/>
  <c r="C6" i="2"/>
  <c r="B6" i="2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3" i="1"/>
  <c r="I33" i="1"/>
  <c r="H33" i="1"/>
  <c r="G33" i="1"/>
  <c r="E33" i="1"/>
  <c r="D33" i="1"/>
  <c r="C33" i="1"/>
  <c r="B33" i="1"/>
  <c r="J31" i="1"/>
  <c r="I31" i="1"/>
  <c r="H31" i="1"/>
  <c r="G31" i="1"/>
  <c r="F31" i="1"/>
  <c r="E31" i="1"/>
  <c r="D31" i="1"/>
  <c r="C31" i="1"/>
  <c r="B31" i="1"/>
  <c r="G10" i="1"/>
  <c r="F10" i="1"/>
  <c r="B10" i="1"/>
  <c r="K12" i="1"/>
  <c r="J12" i="1"/>
  <c r="M10" i="1"/>
  <c r="L10" i="1"/>
  <c r="K10" i="1"/>
  <c r="J10" i="1"/>
  <c r="I12" i="1"/>
  <c r="H12" i="1"/>
  <c r="G12" i="1"/>
  <c r="I10" i="1"/>
  <c r="H10" i="1"/>
  <c r="E12" i="1"/>
  <c r="E10" i="1"/>
  <c r="F12" i="1"/>
  <c r="C10" i="1" l="1"/>
  <c r="D10" i="1"/>
  <c r="B12" i="1"/>
  <c r="C12" i="1"/>
  <c r="D12" i="1"/>
  <c r="B19" i="1"/>
  <c r="C19" i="1"/>
  <c r="D19" i="1"/>
  <c r="E19" i="1"/>
  <c r="F19" i="1"/>
  <c r="G19" i="1"/>
  <c r="H19" i="1"/>
  <c r="I19" i="1"/>
  <c r="J19" i="1"/>
  <c r="B21" i="1"/>
  <c r="C21" i="1"/>
  <c r="D21" i="1"/>
  <c r="E21" i="1"/>
  <c r="F21" i="1"/>
  <c r="G21" i="1"/>
  <c r="H21" i="1"/>
  <c r="I21" i="1"/>
  <c r="J21" i="1"/>
  <c r="B23" i="1"/>
  <c r="C23" i="1"/>
  <c r="D23" i="1"/>
  <c r="E23" i="1"/>
  <c r="F23" i="1"/>
  <c r="G23" i="1"/>
  <c r="H23" i="1"/>
  <c r="I23" i="1"/>
  <c r="J23" i="1"/>
  <c r="B24" i="1"/>
  <c r="C24" i="1"/>
  <c r="D24" i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<sst xmlns="http://schemas.openxmlformats.org/spreadsheetml/2006/main" count="553" uniqueCount="260">
  <si>
    <t>平成２７年</t>
    <rPh sb="0" eb="2">
      <t>ヘイセイ</t>
    </rPh>
    <rPh sb="4" eb="5">
      <t>ネン</t>
    </rPh>
    <phoneticPr fontId="2"/>
  </si>
  <si>
    <t>構成比（％）</t>
    <rPh sb="0" eb="3">
      <t>コウセイヒ</t>
    </rPh>
    <phoneticPr fontId="2"/>
  </si>
  <si>
    <t>（令和2/平成27)</t>
    <rPh sb="1" eb="3">
      <t>レイワ</t>
    </rPh>
    <phoneticPr fontId="2"/>
  </si>
  <si>
    <t>増減率（％）</t>
    <rPh sb="0" eb="2">
      <t>ゾウゲン</t>
    </rPh>
    <rPh sb="2" eb="3">
      <t>リツ</t>
    </rPh>
    <phoneticPr fontId="2"/>
  </si>
  <si>
    <t>増減数</t>
    <rPh sb="0" eb="2">
      <t>ゾウゲン</t>
    </rPh>
    <rPh sb="2" eb="3">
      <t>スウ</t>
    </rPh>
    <phoneticPr fontId="2"/>
  </si>
  <si>
    <t>個人経営体</t>
    <rPh sb="0" eb="2">
      <t>コジン</t>
    </rPh>
    <rPh sb="2" eb="4">
      <t>ケイエイ</t>
    </rPh>
    <rPh sb="4" eb="5">
      <t>タイ</t>
    </rPh>
    <phoneticPr fontId="2"/>
  </si>
  <si>
    <t>その他
の法人</t>
    <rPh sb="2" eb="3">
      <t>タ</t>
    </rPh>
    <rPh sb="5" eb="7">
      <t>ホウジン</t>
    </rPh>
    <phoneticPr fontId="2"/>
  </si>
  <si>
    <t>各種団体</t>
    <rPh sb="0" eb="2">
      <t>カクシュ</t>
    </rPh>
    <rPh sb="2" eb="4">
      <t>ダンタイ</t>
    </rPh>
    <phoneticPr fontId="2"/>
  </si>
  <si>
    <t>会社</t>
    <rPh sb="0" eb="2">
      <t>カイシャ</t>
    </rPh>
    <phoneticPr fontId="2"/>
  </si>
  <si>
    <t>農事組合
法人</t>
    <rPh sb="0" eb="2">
      <t>ノウジ</t>
    </rPh>
    <rPh sb="2" eb="4">
      <t>クミアイ</t>
    </rPh>
    <rPh sb="5" eb="7">
      <t>ホウジン</t>
    </rPh>
    <phoneticPr fontId="2"/>
  </si>
  <si>
    <t>計</t>
    <rPh sb="0" eb="1">
      <t>ケイ</t>
    </rPh>
    <phoneticPr fontId="2"/>
  </si>
  <si>
    <t>法人化
していない</t>
    <rPh sb="0" eb="3">
      <t>ホウジンカ</t>
    </rPh>
    <phoneticPr fontId="2"/>
  </si>
  <si>
    <t>地方公共団
体・財産区</t>
    <rPh sb="0" eb="2">
      <t>チホウ</t>
    </rPh>
    <rPh sb="2" eb="4">
      <t>コウキョウ</t>
    </rPh>
    <rPh sb="4" eb="5">
      <t>ダン</t>
    </rPh>
    <rPh sb="6" eb="7">
      <t>タイ</t>
    </rPh>
    <rPh sb="8" eb="10">
      <t>ザイサン</t>
    </rPh>
    <rPh sb="10" eb="11">
      <t>ク</t>
    </rPh>
    <phoneticPr fontId="2"/>
  </si>
  <si>
    <t>法人化している</t>
    <rPh sb="0" eb="3">
      <t>ホウジンカ</t>
    </rPh>
    <phoneticPr fontId="2"/>
  </si>
  <si>
    <t>合計</t>
    <rPh sb="0" eb="2">
      <t>ゴウケイ</t>
    </rPh>
    <phoneticPr fontId="2"/>
  </si>
  <si>
    <t>区分</t>
    <rPh sb="0" eb="2">
      <t>クブン</t>
    </rPh>
    <phoneticPr fontId="2"/>
  </si>
  <si>
    <t xml:space="preserve">     単位：経営体</t>
    <rPh sb="5" eb="7">
      <t>タンイ</t>
    </rPh>
    <rPh sb="8" eb="10">
      <t>ケイエイ</t>
    </rPh>
    <rPh sb="10" eb="11">
      <t>タイ</t>
    </rPh>
    <phoneticPr fontId="2"/>
  </si>
  <si>
    <t>農林業
経営体</t>
    <rPh sb="0" eb="3">
      <t>ノウリンギョウ</t>
    </rPh>
    <rPh sb="4" eb="6">
      <t>ケイエイ</t>
    </rPh>
    <rPh sb="6" eb="7">
      <t>タイ</t>
    </rPh>
    <phoneticPr fontId="2"/>
  </si>
  <si>
    <t>単位：経営体</t>
    <rPh sb="0" eb="2">
      <t>タンイ</t>
    </rPh>
    <rPh sb="3" eb="6">
      <t>ケイエイタイ</t>
    </rPh>
    <phoneticPr fontId="2"/>
  </si>
  <si>
    <t>個人経営体</t>
    <rPh sb="0" eb="2">
      <t>コジン</t>
    </rPh>
    <rPh sb="2" eb="5">
      <t>ケイエイタイ</t>
    </rPh>
    <phoneticPr fontId="2"/>
  </si>
  <si>
    <t>団体経営体</t>
    <rPh sb="0" eb="2">
      <t>ダンタイ</t>
    </rPh>
    <rPh sb="2" eb="5">
      <t>ケイエイタイ</t>
    </rPh>
    <phoneticPr fontId="2"/>
  </si>
  <si>
    <t>法人経営体</t>
    <rPh sb="0" eb="2">
      <t>ホウジン</t>
    </rPh>
    <rPh sb="2" eb="4">
      <t>ケイエイ</t>
    </rPh>
    <rPh sb="4" eb="5">
      <t>タイ</t>
    </rPh>
    <phoneticPr fontId="2"/>
  </si>
  <si>
    <t>令和２年</t>
    <rPh sb="0" eb="2">
      <t>レイワ</t>
    </rPh>
    <rPh sb="3" eb="4">
      <t>ネン</t>
    </rPh>
    <phoneticPr fontId="2"/>
  </si>
  <si>
    <t>農業
経営体</t>
    <rPh sb="0" eb="2">
      <t>ノウギョウ</t>
    </rPh>
    <rPh sb="3" eb="5">
      <t>ケイエイ</t>
    </rPh>
    <rPh sb="5" eb="6">
      <t>タイ</t>
    </rPh>
    <phoneticPr fontId="2"/>
  </si>
  <si>
    <t>林業
経営体</t>
    <rPh sb="0" eb="2">
      <t>リンギョウ</t>
    </rPh>
    <rPh sb="3" eb="5">
      <t>ケイエイ</t>
    </rPh>
    <rPh sb="5" eb="6">
      <t>タイ</t>
    </rPh>
    <phoneticPr fontId="2"/>
  </si>
  <si>
    <t>0.3ha未満</t>
    <rPh sb="5" eb="7">
      <t>ミマン</t>
    </rPh>
    <phoneticPr fontId="2"/>
  </si>
  <si>
    <t>0.3～0.5</t>
    <phoneticPr fontId="2"/>
  </si>
  <si>
    <t>0.5～1.0</t>
    <phoneticPr fontId="2"/>
  </si>
  <si>
    <t>1.0～1.5</t>
    <phoneticPr fontId="2"/>
  </si>
  <si>
    <t>1.5～2.0</t>
    <phoneticPr fontId="2"/>
  </si>
  <si>
    <t>2.0～3.0</t>
    <phoneticPr fontId="2"/>
  </si>
  <si>
    <t>3.0～5.0</t>
    <phoneticPr fontId="2"/>
  </si>
  <si>
    <t>5.0～10.0</t>
    <phoneticPr fontId="2"/>
  </si>
  <si>
    <t>-</t>
  </si>
  <si>
    <t>-</t>
    <phoneticPr fontId="2"/>
  </si>
  <si>
    <t>3～5</t>
    <phoneticPr fontId="2"/>
  </si>
  <si>
    <t>単位：経営体</t>
    <rPh sb="0" eb="2">
      <t>タンイ</t>
    </rPh>
    <rPh sb="3" eb="5">
      <t>ケイエイ</t>
    </rPh>
    <rPh sb="5" eb="6">
      <t>タイ</t>
    </rPh>
    <phoneticPr fontId="2"/>
  </si>
  <si>
    <t>販売なし</t>
    <rPh sb="0" eb="2">
      <t>ハンバイ</t>
    </rPh>
    <phoneticPr fontId="2"/>
  </si>
  <si>
    <t>50万円未満</t>
    <rPh sb="3" eb="4">
      <t>エン</t>
    </rPh>
    <rPh sb="4" eb="6">
      <t>ミマン</t>
    </rPh>
    <phoneticPr fontId="2"/>
  </si>
  <si>
    <t>50～100</t>
    <phoneticPr fontId="2"/>
  </si>
  <si>
    <t>100～300</t>
    <phoneticPr fontId="2"/>
  </si>
  <si>
    <t>300～500</t>
    <phoneticPr fontId="2"/>
  </si>
  <si>
    <t>500～1,000</t>
    <phoneticPr fontId="2"/>
  </si>
  <si>
    <t>1,000～3,000</t>
    <phoneticPr fontId="2"/>
  </si>
  <si>
    <t>3,000～5,000</t>
    <phoneticPr fontId="2"/>
  </si>
  <si>
    <t>50.0～
100.0</t>
    <phoneticPr fontId="2"/>
  </si>
  <si>
    <t>100.0～
150.0</t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</si>
  <si>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</si>
  <si>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</si>
  <si>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樹園地</t>
    <rPh sb="0" eb="3">
      <t>ジュエンチ</t>
    </rPh>
    <phoneticPr fontId="2"/>
  </si>
  <si>
    <t>１経営体当たりの経営耕地面積</t>
    <rPh sb="1" eb="4">
      <t>ケイエイタイ</t>
    </rPh>
    <rPh sb="4" eb="5">
      <t>ア</t>
    </rPh>
    <rPh sb="8" eb="10">
      <t>ケイエイ</t>
    </rPh>
    <rPh sb="10" eb="12">
      <t>コウチ</t>
    </rPh>
    <rPh sb="12" eb="14">
      <t>メンセキ</t>
    </rPh>
    <phoneticPr fontId="2"/>
  </si>
  <si>
    <t>経営体</t>
    <rPh sb="0" eb="2">
      <t>ケイエイ</t>
    </rPh>
    <rPh sb="2" eb="3">
      <t>タイ</t>
    </rPh>
    <phoneticPr fontId="2"/>
  </si>
  <si>
    <t>経営体</t>
    <rPh sb="0" eb="3">
      <t>ケイエイタイ</t>
    </rPh>
    <phoneticPr fontId="2"/>
  </si>
  <si>
    <t>ha</t>
  </si>
  <si>
    <t>ha</t>
    <phoneticPr fontId="2"/>
  </si>
  <si>
    <t>1～2</t>
    <phoneticPr fontId="2"/>
  </si>
  <si>
    <t>2～3</t>
    <phoneticPr fontId="2"/>
  </si>
  <si>
    <t>3～5</t>
  </si>
  <si>
    <t>5億円以上</t>
    <rPh sb="1" eb="5">
      <t>オクエンイジョウ</t>
    </rPh>
    <phoneticPr fontId="2"/>
  </si>
  <si>
    <t>工芸農作物</t>
    <phoneticPr fontId="2"/>
  </si>
  <si>
    <t>露地野菜</t>
    <phoneticPr fontId="2"/>
  </si>
  <si>
    <t>施設野菜</t>
    <phoneticPr fontId="2"/>
  </si>
  <si>
    <t>花き・花木</t>
    <phoneticPr fontId="2"/>
  </si>
  <si>
    <t>単位：経営体</t>
    <phoneticPr fontId="2"/>
  </si>
  <si>
    <t>農産物販売金額１位の出荷先別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phoneticPr fontId="2"/>
  </si>
  <si>
    <t>農協</t>
    <rPh sb="0" eb="2">
      <t>ノウキョウ</t>
    </rPh>
    <phoneticPr fontId="2"/>
  </si>
  <si>
    <t>農協以外の
集出荷団体</t>
    <rPh sb="0" eb="2">
      <t>ノウキョウ</t>
    </rPh>
    <rPh sb="2" eb="4">
      <t>イガイ</t>
    </rPh>
    <rPh sb="6" eb="7">
      <t>シュウ</t>
    </rPh>
    <rPh sb="7" eb="9">
      <t>シュッカ</t>
    </rPh>
    <rPh sb="9" eb="11">
      <t>ダンタイ</t>
    </rPh>
    <phoneticPr fontId="2"/>
  </si>
  <si>
    <t>卸売市場</t>
    <rPh sb="0" eb="2">
      <t>オロシウリ</t>
    </rPh>
    <rPh sb="2" eb="4">
      <t>イチバ</t>
    </rPh>
    <phoneticPr fontId="2"/>
  </si>
  <si>
    <t>小売業者</t>
    <rPh sb="0" eb="2">
      <t>コウリ</t>
    </rPh>
    <rPh sb="2" eb="4">
      <t>ギョウシャ</t>
    </rPh>
    <phoneticPr fontId="2"/>
  </si>
  <si>
    <t>食品製造業
・外食産業</t>
    <rPh sb="0" eb="2">
      <t>ショクヒン</t>
    </rPh>
    <rPh sb="2" eb="5">
      <t>セイゾウギョウ</t>
    </rPh>
    <rPh sb="7" eb="9">
      <t>ガイショク</t>
    </rPh>
    <rPh sb="9" eb="11">
      <t>サンギョウ</t>
    </rPh>
    <phoneticPr fontId="2"/>
  </si>
  <si>
    <t>消費者に
直接販売</t>
    <rPh sb="0" eb="3">
      <t>ショウヒシャ</t>
    </rPh>
    <rPh sb="5" eb="7">
      <t>チョクセツ</t>
    </rPh>
    <rPh sb="7" eb="9">
      <t>ハンバイ</t>
    </rPh>
    <phoneticPr fontId="2"/>
  </si>
  <si>
    <t>その他</t>
    <rPh sb="2" eb="3">
      <t>タ</t>
    </rPh>
    <phoneticPr fontId="2"/>
  </si>
  <si>
    <t>正規の簿記</t>
    <rPh sb="0" eb="2">
      <t>セイキ</t>
    </rPh>
    <rPh sb="3" eb="5">
      <t>ボキ</t>
    </rPh>
    <phoneticPr fontId="3"/>
  </si>
  <si>
    <t>簡易簿記</t>
    <rPh sb="0" eb="2">
      <t>カンイ</t>
    </rPh>
    <rPh sb="2" eb="4">
      <t>ボキ</t>
    </rPh>
    <phoneticPr fontId="3"/>
  </si>
  <si>
    <t>現金主義</t>
    <rPh sb="0" eb="2">
      <t>ゲンキン</t>
    </rPh>
    <rPh sb="2" eb="4">
      <t>シュギ</t>
    </rPh>
    <phoneticPr fontId="3"/>
  </si>
  <si>
    <t>総数</t>
    <rPh sb="0" eb="2">
      <t>ソウスウ</t>
    </rPh>
    <phoneticPr fontId="2"/>
  </si>
  <si>
    <t>男</t>
    <rPh sb="0" eb="1">
      <t>オトコ</t>
    </rPh>
    <phoneticPr fontId="2"/>
  </si>
  <si>
    <t>15 ～ 29歳</t>
    <rPh sb="7" eb="8">
      <t>サイ</t>
    </rPh>
    <phoneticPr fontId="2"/>
  </si>
  <si>
    <t>30 ～ 34</t>
    <phoneticPr fontId="2"/>
  </si>
  <si>
    <t>35 ～ 39</t>
    <phoneticPr fontId="2"/>
  </si>
  <si>
    <t>40 ～ 44</t>
    <phoneticPr fontId="2"/>
  </si>
  <si>
    <t>45 ～ 49</t>
    <phoneticPr fontId="2"/>
  </si>
  <si>
    <t>50 ～ 54</t>
    <phoneticPr fontId="2"/>
  </si>
  <si>
    <t>55 ～ 59</t>
    <phoneticPr fontId="2"/>
  </si>
  <si>
    <t>60 ～ 64</t>
    <phoneticPr fontId="2"/>
  </si>
  <si>
    <t>65 ～ 69</t>
    <phoneticPr fontId="2"/>
  </si>
  <si>
    <t xml:space="preserve">70 ～ 74 </t>
    <phoneticPr fontId="2"/>
  </si>
  <si>
    <t>75 ～ 79</t>
    <phoneticPr fontId="2"/>
  </si>
  <si>
    <t>80 ～ 84</t>
    <phoneticPr fontId="2"/>
  </si>
  <si>
    <t>85歳以上</t>
    <rPh sb="2" eb="3">
      <t>サイ</t>
    </rPh>
    <rPh sb="3" eb="5">
      <t>イジョウ</t>
    </rPh>
    <phoneticPr fontId="2"/>
  </si>
  <si>
    <t>人</t>
    <rPh sb="0" eb="1">
      <t>ヒト</t>
    </rPh>
    <phoneticPr fontId="2"/>
  </si>
  <si>
    <t>女</t>
    <rPh sb="0" eb="1">
      <t>オンナ</t>
    </rPh>
    <phoneticPr fontId="2"/>
  </si>
  <si>
    <t>歳</t>
    <rPh sb="0" eb="1">
      <t>トシ</t>
    </rPh>
    <phoneticPr fontId="2"/>
  </si>
  <si>
    <t>保有山林
面積</t>
    <rPh sb="0" eb="2">
      <t>ホユウ</t>
    </rPh>
    <rPh sb="2" eb="4">
      <t>サンリン</t>
    </rPh>
    <rPh sb="5" eb="7">
      <t>メンセキ</t>
    </rPh>
    <phoneticPr fontId="2"/>
  </si>
  <si>
    <t>素材生産量</t>
    <rPh sb="0" eb="2">
      <t>ソザイ</t>
    </rPh>
    <rPh sb="2" eb="4">
      <t>セイサン</t>
    </rPh>
    <rPh sb="4" eb="5">
      <t>リョウ</t>
    </rPh>
    <phoneticPr fontId="2"/>
  </si>
  <si>
    <t>3ha未満</t>
    <rPh sb="3" eb="5">
      <t>ミマン</t>
    </rPh>
    <phoneticPr fontId="2"/>
  </si>
  <si>
    <t>5～10</t>
  </si>
  <si>
    <t>10～20</t>
  </si>
  <si>
    <t>20～30</t>
  </si>
  <si>
    <t>30～50</t>
  </si>
  <si>
    <t>50～100</t>
  </si>
  <si>
    <t>100～500</t>
  </si>
  <si>
    <t>500～1,000</t>
  </si>
  <si>
    <t>1,000ha
以上</t>
    <rPh sb="8" eb="10">
      <t>イジョウ</t>
    </rPh>
    <phoneticPr fontId="2"/>
  </si>
  <si>
    <t>㎥</t>
    <phoneticPr fontId="2"/>
  </si>
  <si>
    <t>増減数</t>
    <phoneticPr fontId="2"/>
  </si>
  <si>
    <t>販売農家</t>
    <rPh sb="0" eb="2">
      <t>ハンバイ</t>
    </rPh>
    <rPh sb="2" eb="4">
      <t>ノウカ</t>
    </rPh>
    <phoneticPr fontId="2"/>
  </si>
  <si>
    <t>自給的農家</t>
    <rPh sb="0" eb="3">
      <t>ジキュウテキ</t>
    </rPh>
    <rPh sb="3" eb="5">
      <t>ノウカ</t>
    </rPh>
    <phoneticPr fontId="2"/>
  </si>
  <si>
    <t>稲作</t>
    <rPh sb="0" eb="2">
      <t>イナサク</t>
    </rPh>
    <phoneticPr fontId="5"/>
  </si>
  <si>
    <t>麦類作</t>
    <rPh sb="0" eb="2">
      <t>ムギルイ</t>
    </rPh>
    <rPh sb="2" eb="3">
      <t>サク</t>
    </rPh>
    <phoneticPr fontId="5"/>
  </si>
  <si>
    <t>工芸農作物</t>
    <rPh sb="0" eb="2">
      <t>コウゲイ</t>
    </rPh>
    <rPh sb="2" eb="3">
      <t>ノウ</t>
    </rPh>
    <rPh sb="3" eb="5">
      <t>サクモツ</t>
    </rPh>
    <phoneticPr fontId="5"/>
  </si>
  <si>
    <t>露地野菜</t>
    <rPh sb="0" eb="2">
      <t>ロジ</t>
    </rPh>
    <rPh sb="2" eb="4">
      <t>ヤサイ</t>
    </rPh>
    <phoneticPr fontId="5"/>
  </si>
  <si>
    <t>施設野菜</t>
    <rPh sb="0" eb="2">
      <t>シセツ</t>
    </rPh>
    <rPh sb="2" eb="4">
      <t>ヤサイ</t>
    </rPh>
    <phoneticPr fontId="5"/>
  </si>
  <si>
    <t>果樹類</t>
    <rPh sb="0" eb="3">
      <t>カジュルイ</t>
    </rPh>
    <phoneticPr fontId="5"/>
  </si>
  <si>
    <t>花き・
花木</t>
    <rPh sb="0" eb="1">
      <t>ハナ</t>
    </rPh>
    <rPh sb="4" eb="6">
      <t>カボク</t>
    </rPh>
    <phoneticPr fontId="5"/>
  </si>
  <si>
    <t>その他
の作物</t>
    <rPh sb="2" eb="3">
      <t>タ</t>
    </rPh>
    <rPh sb="5" eb="7">
      <t>サクモツ</t>
    </rPh>
    <phoneticPr fontId="5"/>
  </si>
  <si>
    <t>酪農</t>
    <rPh sb="0" eb="2">
      <t>ラクノウ</t>
    </rPh>
    <phoneticPr fontId="5"/>
  </si>
  <si>
    <t>肉用牛</t>
    <rPh sb="0" eb="3">
      <t>ニクヨウギュウ</t>
    </rPh>
    <phoneticPr fontId="5"/>
  </si>
  <si>
    <t>養豚</t>
    <rPh sb="0" eb="2">
      <t>ヨウトン</t>
    </rPh>
    <phoneticPr fontId="5"/>
  </si>
  <si>
    <t>養鶏</t>
    <rPh sb="0" eb="2">
      <t>ヨウケイ</t>
    </rPh>
    <phoneticPr fontId="5"/>
  </si>
  <si>
    <t>養蚕</t>
    <rPh sb="0" eb="2">
      <t>ヨウサン</t>
    </rPh>
    <phoneticPr fontId="5"/>
  </si>
  <si>
    <t>その他
の畜産</t>
    <rPh sb="2" eb="3">
      <t>タ</t>
    </rPh>
    <rPh sb="5" eb="7">
      <t>チクサン</t>
    </rPh>
    <phoneticPr fontId="5"/>
  </si>
  <si>
    <t>Ⅱ　統計表</t>
    <rPh sb="2" eb="4">
      <t>トウケイ</t>
    </rPh>
    <rPh sb="4" eb="5">
      <t>ヒョウ</t>
    </rPh>
    <phoneticPr fontId="2"/>
  </si>
  <si>
    <t>　１　県統計表</t>
    <rPh sb="3" eb="4">
      <t>ケン</t>
    </rPh>
    <rPh sb="4" eb="6">
      <t>トウケイ</t>
    </rPh>
    <rPh sb="6" eb="7">
      <t>ヒョウ</t>
    </rPh>
    <phoneticPr fontId="2"/>
  </si>
  <si>
    <t xml:space="preserve">     単位：経営体</t>
    <phoneticPr fontId="2"/>
  </si>
  <si>
    <t>-</t>
    <phoneticPr fontId="2"/>
  </si>
  <si>
    <t>農産物の
販売の
あった
経営体</t>
    <rPh sb="0" eb="3">
      <t>ノウサンブツ</t>
    </rPh>
    <rPh sb="5" eb="7">
      <t>ハンバイ</t>
    </rPh>
    <rPh sb="13" eb="15">
      <t>ケイエイ</t>
    </rPh>
    <rPh sb="15" eb="16">
      <t>タイ</t>
    </rPh>
    <phoneticPr fontId="2"/>
  </si>
  <si>
    <t>主業</t>
    <rPh sb="0" eb="2">
      <t>シュギョウ</t>
    </rPh>
    <phoneticPr fontId="2"/>
  </si>
  <si>
    <t>準主業</t>
    <rPh sb="0" eb="1">
      <t>ジュン</t>
    </rPh>
    <rPh sb="1" eb="3">
      <t>シュギョウ</t>
    </rPh>
    <phoneticPr fontId="2"/>
  </si>
  <si>
    <t>副業的</t>
    <rPh sb="0" eb="3">
      <t>フクギョウテキ</t>
    </rPh>
    <phoneticPr fontId="2"/>
  </si>
  <si>
    <t>（令和2/平成27）</t>
    <rPh sb="1" eb="3">
      <t>レイワ</t>
    </rPh>
    <phoneticPr fontId="2"/>
  </si>
  <si>
    <t>男女計</t>
    <rPh sb="0" eb="1">
      <t>オトコ</t>
    </rPh>
    <rPh sb="1" eb="2">
      <t>オンナ</t>
    </rPh>
    <rPh sb="2" eb="3">
      <t>ケイ</t>
    </rPh>
    <phoneticPr fontId="2"/>
  </si>
  <si>
    <t>保有山林
なし</t>
    <rPh sb="0" eb="2">
      <t>ホユウ</t>
    </rPh>
    <rPh sb="2" eb="4">
      <t>サンリン</t>
    </rPh>
    <phoneticPr fontId="2"/>
  </si>
  <si>
    <t>うち受託
もしくは立木買いによる</t>
    <phoneticPr fontId="2"/>
  </si>
  <si>
    <t>表１　農林業経営体　農林業経営体数</t>
    <phoneticPr fontId="2"/>
  </si>
  <si>
    <t>表２　農林業経営体　組織形態別経営体数</t>
    <phoneticPr fontId="2"/>
  </si>
  <si>
    <t>表３　農業経営体　組織形態別経営体数</t>
    <phoneticPr fontId="2"/>
  </si>
  <si>
    <t>表４　農業経営体　経営耕地面積規模別経営体数</t>
    <phoneticPr fontId="2"/>
  </si>
  <si>
    <t>表５　農業経営体　経営耕地面積規模別面積</t>
    <phoneticPr fontId="2"/>
  </si>
  <si>
    <t>表６　農業経営体　経営耕地の状況</t>
    <phoneticPr fontId="2"/>
  </si>
  <si>
    <t>表７　農業経営体　農産物販売金額規模別経営体数</t>
    <phoneticPr fontId="2"/>
  </si>
  <si>
    <t>表８　農業経営体　農業経営組織別経営体数</t>
    <phoneticPr fontId="2"/>
  </si>
  <si>
    <t>表９　農業経営体　農産物販売金額１位の部門別経営体数</t>
    <phoneticPr fontId="2"/>
  </si>
  <si>
    <t>表１０　農業経営体　農産物販売金額１位の出荷先別経営体数</t>
    <phoneticPr fontId="2"/>
  </si>
  <si>
    <t>表１１　農業経営体　有機農業に取り組んでいる経営体数</t>
    <phoneticPr fontId="2"/>
  </si>
  <si>
    <t>表１２　農業経営体　青色申告を行っている経営体数</t>
    <phoneticPr fontId="2"/>
  </si>
  <si>
    <t>表１５　農業経営体　年齢別基幹的農業従事者数（個人経営体）</t>
    <phoneticPr fontId="2"/>
  </si>
  <si>
    <t>表１５　農業経営体　年齢別基幹的農業従事者数（個人経営体）（続き）</t>
    <phoneticPr fontId="2"/>
  </si>
  <si>
    <t>表１６　林業経営体　組織形態別経営体数</t>
    <phoneticPr fontId="2"/>
  </si>
  <si>
    <t>表１７　林業経営体　保有山林面積規模別経営体数</t>
    <phoneticPr fontId="2"/>
  </si>
  <si>
    <t>表１８　林業経営体　保有山林面積及び素材生産量</t>
    <phoneticPr fontId="2"/>
  </si>
  <si>
    <t>農事組合
法人</t>
    <rPh sb="0" eb="2">
      <t>ノウジ</t>
    </rPh>
    <rPh sb="2" eb="4">
      <t>クミアイ</t>
    </rPh>
    <rPh sb="5" eb="6">
      <t>ホウ</t>
    </rPh>
    <rPh sb="6" eb="7">
      <t>ヒト</t>
    </rPh>
    <phoneticPr fontId="2"/>
  </si>
  <si>
    <t>その他の
法人</t>
    <rPh sb="2" eb="3">
      <t>タ</t>
    </rPh>
    <rPh sb="5" eb="6">
      <t>ホウ</t>
    </rPh>
    <rPh sb="6" eb="7">
      <t>ヒト</t>
    </rPh>
    <phoneticPr fontId="2"/>
  </si>
  <si>
    <t>経営耕地
なし</t>
    <rPh sb="0" eb="2">
      <t>ケイエイ</t>
    </rPh>
    <rPh sb="2" eb="4">
      <t>コウチ</t>
    </rPh>
    <phoneticPr fontId="2"/>
  </si>
  <si>
    <t>経営耕地
のある
経営体</t>
    <rPh sb="0" eb="2">
      <t>ケイエイ</t>
    </rPh>
    <rPh sb="2" eb="4">
      <t>コウチ</t>
    </rPh>
    <rPh sb="9" eb="10">
      <t>ケイ</t>
    </rPh>
    <rPh sb="10" eb="11">
      <t>エイ</t>
    </rPh>
    <rPh sb="11" eb="12">
      <t>カラダ</t>
    </rPh>
    <phoneticPr fontId="2"/>
  </si>
  <si>
    <t>借入耕地
のある
経営体</t>
    <rPh sb="0" eb="2">
      <t>カリイレ</t>
    </rPh>
    <rPh sb="2" eb="4">
      <t>コウチ</t>
    </rPh>
    <rPh sb="9" eb="10">
      <t>ケイ</t>
    </rPh>
    <rPh sb="10" eb="11">
      <t>エイ</t>
    </rPh>
    <rPh sb="11" eb="12">
      <t>カラダ</t>
    </rPh>
    <phoneticPr fontId="2"/>
  </si>
  <si>
    <t>経営耕地
総面積</t>
    <rPh sb="0" eb="2">
      <t>ケイエイ</t>
    </rPh>
    <rPh sb="2" eb="4">
      <t>コウチ</t>
    </rPh>
    <rPh sb="5" eb="6">
      <t>ソウ</t>
    </rPh>
    <rPh sb="6" eb="7">
      <t>メン</t>
    </rPh>
    <rPh sb="7" eb="8">
      <t>セキ</t>
    </rPh>
    <phoneticPr fontId="2"/>
  </si>
  <si>
    <t>借入耕地
面積</t>
    <rPh sb="0" eb="2">
      <t>カリイレ</t>
    </rPh>
    <rPh sb="2" eb="4">
      <t>コウチ</t>
    </rPh>
    <rPh sb="5" eb="6">
      <t>メン</t>
    </rPh>
    <rPh sb="6" eb="7">
      <t>セキ</t>
    </rPh>
    <phoneticPr fontId="2"/>
  </si>
  <si>
    <t>田のある
経営体</t>
    <rPh sb="0" eb="1">
      <t>タ</t>
    </rPh>
    <rPh sb="5" eb="6">
      <t>ケイ</t>
    </rPh>
    <rPh sb="6" eb="7">
      <t>エイ</t>
    </rPh>
    <rPh sb="7" eb="8">
      <t>カラダ</t>
    </rPh>
    <phoneticPr fontId="2"/>
  </si>
  <si>
    <t>面積</t>
    <rPh sb="0" eb="1">
      <t>メン</t>
    </rPh>
    <rPh sb="1" eb="2">
      <t>セキ</t>
    </rPh>
    <phoneticPr fontId="2"/>
  </si>
  <si>
    <t>畑のある
経営体</t>
    <rPh sb="0" eb="1">
      <t>ハタケ</t>
    </rPh>
    <rPh sb="5" eb="6">
      <t>ケイ</t>
    </rPh>
    <rPh sb="6" eb="7">
      <t>エイ</t>
    </rPh>
    <rPh sb="7" eb="8">
      <t>カラダ</t>
    </rPh>
    <phoneticPr fontId="2"/>
  </si>
  <si>
    <t>樹園地
のある
経営体</t>
    <rPh sb="0" eb="3">
      <t>ジュエンチ</t>
    </rPh>
    <rPh sb="8" eb="9">
      <t>ケイ</t>
    </rPh>
    <rPh sb="9" eb="10">
      <t>エイ</t>
    </rPh>
    <rPh sb="10" eb="11">
      <t>カラダ</t>
    </rPh>
    <phoneticPr fontId="2"/>
  </si>
  <si>
    <t xml:space="preserve"> 雑穀・
 いも類・
 豆類</t>
    <rPh sb="1" eb="2">
      <t>ザツ</t>
    </rPh>
    <rPh sb="2" eb="3">
      <t>コク</t>
    </rPh>
    <rPh sb="8" eb="9">
      <t>ルイ</t>
    </rPh>
    <rPh sb="12" eb="13">
      <t>マメ</t>
    </rPh>
    <rPh sb="13" eb="14">
      <t>タグイ</t>
    </rPh>
    <phoneticPr fontId="5"/>
  </si>
  <si>
    <t>その他の
畜産</t>
    <rPh sb="2" eb="3">
      <t>ホカ</t>
    </rPh>
    <rPh sb="5" eb="6">
      <t>チク</t>
    </rPh>
    <rPh sb="6" eb="7">
      <t>サン</t>
    </rPh>
    <phoneticPr fontId="2"/>
  </si>
  <si>
    <t>養蚕</t>
    <phoneticPr fontId="2"/>
  </si>
  <si>
    <t>養鶏</t>
    <rPh sb="0" eb="1">
      <t>ヨウ</t>
    </rPh>
    <rPh sb="1" eb="2">
      <t>ニワトリ</t>
    </rPh>
    <phoneticPr fontId="2"/>
  </si>
  <si>
    <t>養豚</t>
    <phoneticPr fontId="2"/>
  </si>
  <si>
    <t>肉用牛</t>
    <phoneticPr fontId="2"/>
  </si>
  <si>
    <t>酪農</t>
    <phoneticPr fontId="2"/>
  </si>
  <si>
    <t>その他の
作物</t>
    <rPh sb="2" eb="3">
      <t>ホカ</t>
    </rPh>
    <rPh sb="5" eb="6">
      <t>サク</t>
    </rPh>
    <rPh sb="6" eb="7">
      <t>モノ</t>
    </rPh>
    <phoneticPr fontId="2"/>
  </si>
  <si>
    <t>果樹類</t>
    <phoneticPr fontId="2"/>
  </si>
  <si>
    <t>雑穀・
いも類
・豆類</t>
    <phoneticPr fontId="2"/>
  </si>
  <si>
    <t>麦類作</t>
    <rPh sb="0" eb="1">
      <t>ムギ</t>
    </rPh>
    <rPh sb="1" eb="2">
      <t>タグイ</t>
    </rPh>
    <rPh sb="2" eb="3">
      <t>サク</t>
    </rPh>
    <phoneticPr fontId="2"/>
  </si>
  <si>
    <t>稲作</t>
    <phoneticPr fontId="2"/>
  </si>
  <si>
    <t>水稲</t>
    <rPh sb="0" eb="1">
      <t>スイ</t>
    </rPh>
    <rPh sb="1" eb="2">
      <t>イネ</t>
    </rPh>
    <phoneticPr fontId="2"/>
  </si>
  <si>
    <t>大豆</t>
    <rPh sb="0" eb="1">
      <t>ダイ</t>
    </rPh>
    <rPh sb="1" eb="2">
      <t>マメ</t>
    </rPh>
    <phoneticPr fontId="2"/>
  </si>
  <si>
    <t>野菜</t>
    <rPh sb="0" eb="1">
      <t>ノ</t>
    </rPh>
    <rPh sb="1" eb="2">
      <t>ナ</t>
    </rPh>
    <phoneticPr fontId="2"/>
  </si>
  <si>
    <t>果樹</t>
    <rPh sb="0" eb="1">
      <t>カ</t>
    </rPh>
    <rPh sb="1" eb="2">
      <t>キ</t>
    </rPh>
    <phoneticPr fontId="2"/>
  </si>
  <si>
    <t>データを
取得して
活用</t>
    <rPh sb="5" eb="7">
      <t>シュトク</t>
    </rPh>
    <rPh sb="10" eb="11">
      <t>カツ</t>
    </rPh>
    <rPh sb="11" eb="12">
      <t>ヨウ</t>
    </rPh>
    <phoneticPr fontId="3"/>
  </si>
  <si>
    <t>データを
取得・
記録して
活用</t>
    <rPh sb="5" eb="6">
      <t>トリ</t>
    </rPh>
    <rPh sb="6" eb="7">
      <t>トク</t>
    </rPh>
    <rPh sb="9" eb="11">
      <t>キロク</t>
    </rPh>
    <rPh sb="14" eb="15">
      <t>カツ</t>
    </rPh>
    <rPh sb="15" eb="16">
      <t>ヨウ</t>
    </rPh>
    <phoneticPr fontId="3"/>
  </si>
  <si>
    <t>データを
取得・
分析して
活用</t>
    <rPh sb="5" eb="6">
      <t>トリ</t>
    </rPh>
    <rPh sb="6" eb="7">
      <t>トク</t>
    </rPh>
    <rPh sb="9" eb="11">
      <t>ブンセキ</t>
    </rPh>
    <rPh sb="14" eb="15">
      <t>カツ</t>
    </rPh>
    <rPh sb="15" eb="16">
      <t>ヨウ</t>
    </rPh>
    <phoneticPr fontId="3"/>
  </si>
  <si>
    <t>65歳未満の
農業専従者
がいる</t>
    <rPh sb="2" eb="3">
      <t>サイ</t>
    </rPh>
    <rPh sb="3" eb="5">
      <t>ミマン</t>
    </rPh>
    <rPh sb="7" eb="9">
      <t>ノウギョウ</t>
    </rPh>
    <rPh sb="9" eb="12">
      <t>センジュウシャ</t>
    </rPh>
    <phoneticPr fontId="2"/>
  </si>
  <si>
    <t xml:space="preserve">    単位：経営体</t>
    <phoneticPr fontId="2"/>
  </si>
  <si>
    <t>5,000万～
1億</t>
    <rPh sb="5" eb="6">
      <t>マン</t>
    </rPh>
    <phoneticPr fontId="2"/>
  </si>
  <si>
    <t>農産物の
販売の
あった
経営体</t>
    <rPh sb="0" eb="3">
      <t>ノウサンブツ</t>
    </rPh>
    <rPh sb="5" eb="7">
      <t>ハンバイ</t>
    </rPh>
    <rPh sb="13" eb="16">
      <t>ケイエイタイ</t>
    </rPh>
    <phoneticPr fontId="2"/>
  </si>
  <si>
    <t>有機農業に
取り組んで
いない
経営体</t>
    <rPh sb="0" eb="2">
      <t>ユウキ</t>
    </rPh>
    <rPh sb="2" eb="4">
      <t>ノウギョウ</t>
    </rPh>
    <rPh sb="6" eb="7">
      <t>ト</t>
    </rPh>
    <rPh sb="8" eb="9">
      <t>ク</t>
    </rPh>
    <phoneticPr fontId="2"/>
  </si>
  <si>
    <t>有機農業に取り組んでいる経営体</t>
    <rPh sb="0" eb="2">
      <t>ユウキ</t>
    </rPh>
    <rPh sb="2" eb="4">
      <t>ノウギョウ</t>
    </rPh>
    <rPh sb="5" eb="6">
      <t>ト</t>
    </rPh>
    <rPh sb="7" eb="8">
      <t>ク</t>
    </rPh>
    <phoneticPr fontId="2"/>
  </si>
  <si>
    <t>青色申告を行っている経営体</t>
    <phoneticPr fontId="2"/>
  </si>
  <si>
    <t>青色申告
を行って
いない
経営体</t>
    <rPh sb="0" eb="2">
      <t>アオイロ</t>
    </rPh>
    <rPh sb="2" eb="4">
      <t>シンコク</t>
    </rPh>
    <rPh sb="6" eb="7">
      <t>オコナ</t>
    </rPh>
    <phoneticPr fontId="2"/>
  </si>
  <si>
    <t>データを活用した農業を行っている経営体</t>
    <phoneticPr fontId="2"/>
  </si>
  <si>
    <t>データを
活用した
農業を行っていない
経営体</t>
    <rPh sb="5" eb="7">
      <t>カツヨウ</t>
    </rPh>
    <rPh sb="10" eb="12">
      <t>ノウギョウ</t>
    </rPh>
    <rPh sb="13" eb="14">
      <t>ギョウ</t>
    </rPh>
    <phoneticPr fontId="2"/>
  </si>
  <si>
    <t>平均年齢
（男女計）</t>
    <rPh sb="0" eb="2">
      <t>ヘイキン</t>
    </rPh>
    <rPh sb="2" eb="4">
      <t>ネンレイ</t>
    </rPh>
    <rPh sb="6" eb="9">
      <t>ダンジョケイ</t>
    </rPh>
    <phoneticPr fontId="2"/>
  </si>
  <si>
    <t>区分</t>
  </si>
  <si>
    <t>計</t>
    <phoneticPr fontId="2"/>
  </si>
  <si>
    <t>実経営体数</t>
    <rPh sb="0" eb="1">
      <t>ミノル</t>
    </rPh>
    <rPh sb="1" eb="4">
      <t>ケイエイタイ</t>
    </rPh>
    <rPh sb="4" eb="5">
      <t>スウ</t>
    </rPh>
    <phoneticPr fontId="2"/>
  </si>
  <si>
    <t>（令和2/平成27）</t>
    <rPh sb="1" eb="3">
      <t>レイワ</t>
    </rPh>
    <rPh sb="5" eb="7">
      <t>ヘイセイ</t>
    </rPh>
    <phoneticPr fontId="2"/>
  </si>
  <si>
    <t>…</t>
    <phoneticPr fontId="2"/>
  </si>
  <si>
    <t>-</t>
    <phoneticPr fontId="2"/>
  </si>
  <si>
    <t>-</t>
    <phoneticPr fontId="2"/>
  </si>
  <si>
    <t>総農家</t>
    <rPh sb="0" eb="1">
      <t>ソウ</t>
    </rPh>
    <rPh sb="1" eb="3">
      <t>ノウカ</t>
    </rPh>
    <phoneticPr fontId="2"/>
  </si>
  <si>
    <t>単一経営経営体（主位部門の販売金額が８割以上の経営体）</t>
    <phoneticPr fontId="2"/>
  </si>
  <si>
    <t>単位：ha</t>
    <rPh sb="0" eb="2">
      <t>タンイ</t>
    </rPh>
    <phoneticPr fontId="2"/>
  </si>
  <si>
    <t>会社</t>
    <rPh sb="0" eb="1">
      <t>カイ</t>
    </rPh>
    <rPh sb="1" eb="2">
      <t>シャ</t>
    </rPh>
    <phoneticPr fontId="2"/>
  </si>
  <si>
    <t>30.0～
50.0</t>
    <phoneticPr fontId="2"/>
  </si>
  <si>
    <t>20.0～
30.0</t>
    <phoneticPr fontId="2"/>
  </si>
  <si>
    <t>10.0～
20.0</t>
    <phoneticPr fontId="2"/>
  </si>
  <si>
    <r>
      <t xml:space="preserve">複合経営
</t>
    </r>
    <r>
      <rPr>
        <sz val="7"/>
        <rFont val="ＭＳ ゴシック"/>
        <family val="3"/>
        <charset val="128"/>
      </rPr>
      <t>（主位部門が
８割未満の
経営体）</t>
    </r>
    <rPh sb="0" eb="2">
      <t>フクゴウ</t>
    </rPh>
    <rPh sb="2" eb="4">
      <t>ケイエイ</t>
    </rPh>
    <rPh sb="6" eb="8">
      <t>シュイ</t>
    </rPh>
    <rPh sb="8" eb="9">
      <t>ブ</t>
    </rPh>
    <rPh sb="9" eb="10">
      <t>モン</t>
    </rPh>
    <rPh sb="13" eb="14">
      <t>ワリ</t>
    </rPh>
    <rPh sb="14" eb="16">
      <t>ミマン</t>
    </rPh>
    <rPh sb="18" eb="19">
      <t>キョウ</t>
    </rPh>
    <rPh sb="19" eb="20">
      <t>エイ</t>
    </rPh>
    <rPh sb="20" eb="21">
      <t>タイ</t>
    </rPh>
    <phoneticPr fontId="2"/>
  </si>
  <si>
    <r>
      <t>表１９　総農家　総農家数　</t>
    </r>
    <r>
      <rPr>
        <sz val="9"/>
        <rFont val="ＭＳ ゴシック"/>
        <family val="3"/>
        <charset val="128"/>
      </rPr>
      <t>単位：戸</t>
    </r>
    <phoneticPr fontId="2"/>
  </si>
  <si>
    <r>
      <t>表１３　農業経営体　データを活用した農業を行っている経営体数　</t>
    </r>
    <r>
      <rPr>
        <sz val="9"/>
        <rFont val="ＭＳ ゴシック"/>
        <family val="3"/>
        <charset val="128"/>
      </rPr>
      <t>単位：経営体</t>
    </r>
    <phoneticPr fontId="2"/>
  </si>
  <si>
    <t>令和２年</t>
    <phoneticPr fontId="2"/>
  </si>
  <si>
    <r>
      <t>表１４　農業経営体　主副業別経営体数（個人経営体）　</t>
    </r>
    <r>
      <rPr>
        <sz val="9"/>
        <rFont val="ＭＳ ゴシック"/>
        <family val="3"/>
        <charset val="128"/>
      </rPr>
      <t>単位：経営体</t>
    </r>
    <phoneticPr fontId="2"/>
  </si>
  <si>
    <t>計</t>
    <rPh sb="0" eb="1">
      <t>ケイ</t>
    </rPh>
    <phoneticPr fontId="2"/>
  </si>
  <si>
    <t>農林業経営体</t>
    <rPh sb="0" eb="3">
      <t>ノウリンギョウ</t>
    </rPh>
    <rPh sb="3" eb="6">
      <t>ケイエイタイ</t>
    </rPh>
    <phoneticPr fontId="2"/>
  </si>
  <si>
    <t>表１</t>
    <rPh sb="0" eb="1">
      <t>ヒョウ</t>
    </rPh>
    <phoneticPr fontId="26"/>
  </si>
  <si>
    <t>農林業経営体数</t>
    <phoneticPr fontId="2"/>
  </si>
  <si>
    <t>表２</t>
    <rPh sb="0" eb="1">
      <t>ヒョウ</t>
    </rPh>
    <phoneticPr fontId="26"/>
  </si>
  <si>
    <t>組織形態別経営体数</t>
    <phoneticPr fontId="2"/>
  </si>
  <si>
    <t>農業経営体</t>
    <rPh sb="0" eb="2">
      <t>ノウギョウ</t>
    </rPh>
    <rPh sb="2" eb="5">
      <t>ケイエイタイ</t>
    </rPh>
    <phoneticPr fontId="2"/>
  </si>
  <si>
    <t>表３</t>
    <rPh sb="0" eb="1">
      <t>ヒョウ</t>
    </rPh>
    <phoneticPr fontId="26"/>
  </si>
  <si>
    <t>組織形態別経営体数</t>
    <rPh sb="0" eb="2">
      <t>ソシキ</t>
    </rPh>
    <rPh sb="2" eb="4">
      <t>ケイタイ</t>
    </rPh>
    <rPh sb="4" eb="5">
      <t>ベツ</t>
    </rPh>
    <rPh sb="5" eb="8">
      <t>ケイエイタイ</t>
    </rPh>
    <rPh sb="8" eb="9">
      <t>スウ</t>
    </rPh>
    <phoneticPr fontId="2"/>
  </si>
  <si>
    <t>表４</t>
    <rPh sb="0" eb="1">
      <t>ヒョウ</t>
    </rPh>
    <phoneticPr fontId="26"/>
  </si>
  <si>
    <t>経営耕地面積規模別経営体数</t>
    <rPh sb="0" eb="2">
      <t>ケイエイ</t>
    </rPh>
    <rPh sb="2" eb="4">
      <t>コウチ</t>
    </rPh>
    <rPh sb="4" eb="6">
      <t>メンセキ</t>
    </rPh>
    <rPh sb="6" eb="9">
      <t>キボベツ</t>
    </rPh>
    <rPh sb="9" eb="12">
      <t>ケイエイタイ</t>
    </rPh>
    <rPh sb="12" eb="13">
      <t>スウ</t>
    </rPh>
    <phoneticPr fontId="2"/>
  </si>
  <si>
    <t>表５</t>
    <rPh sb="0" eb="1">
      <t>ヒョウ</t>
    </rPh>
    <phoneticPr fontId="26"/>
  </si>
  <si>
    <t>経営耕地面積規模別面積</t>
    <rPh sb="0" eb="2">
      <t>ケイエイ</t>
    </rPh>
    <rPh sb="2" eb="4">
      <t>コウチ</t>
    </rPh>
    <rPh sb="4" eb="6">
      <t>メンセキ</t>
    </rPh>
    <rPh sb="6" eb="9">
      <t>キボベツ</t>
    </rPh>
    <rPh sb="9" eb="11">
      <t>メンセキ</t>
    </rPh>
    <phoneticPr fontId="2"/>
  </si>
  <si>
    <t>表６</t>
    <rPh sb="0" eb="1">
      <t>ヒョウ</t>
    </rPh>
    <phoneticPr fontId="26"/>
  </si>
  <si>
    <t>経営耕地の状況</t>
    <rPh sb="0" eb="2">
      <t>ケイエイ</t>
    </rPh>
    <rPh sb="2" eb="4">
      <t>コウチ</t>
    </rPh>
    <rPh sb="5" eb="7">
      <t>ジョウキョウ</t>
    </rPh>
    <phoneticPr fontId="2"/>
  </si>
  <si>
    <t>表７</t>
    <rPh sb="0" eb="1">
      <t>ヒョウ</t>
    </rPh>
    <phoneticPr fontId="26"/>
  </si>
  <si>
    <t>農産物販売金額規模別経営体数</t>
    <rPh sb="0" eb="3">
      <t>ノウサンブツ</t>
    </rPh>
    <rPh sb="3" eb="5">
      <t>ハンバイ</t>
    </rPh>
    <rPh sb="5" eb="7">
      <t>キンガク</t>
    </rPh>
    <rPh sb="7" eb="9">
      <t>キボ</t>
    </rPh>
    <rPh sb="9" eb="10">
      <t>ベツ</t>
    </rPh>
    <rPh sb="10" eb="13">
      <t>ケイエイタイ</t>
    </rPh>
    <rPh sb="13" eb="14">
      <t>スウ</t>
    </rPh>
    <phoneticPr fontId="2"/>
  </si>
  <si>
    <t>表８</t>
    <rPh sb="0" eb="1">
      <t>ヒョウ</t>
    </rPh>
    <phoneticPr fontId="26"/>
  </si>
  <si>
    <t>農業経営組織別経営体数</t>
    <rPh sb="0" eb="2">
      <t>ノウギョウ</t>
    </rPh>
    <rPh sb="2" eb="4">
      <t>ケイエイ</t>
    </rPh>
    <rPh sb="4" eb="6">
      <t>ソシキ</t>
    </rPh>
    <rPh sb="6" eb="7">
      <t>ベツ</t>
    </rPh>
    <rPh sb="7" eb="10">
      <t>ケイエイタイ</t>
    </rPh>
    <rPh sb="10" eb="11">
      <t>スウ</t>
    </rPh>
    <phoneticPr fontId="2"/>
  </si>
  <si>
    <t>表９</t>
    <rPh sb="0" eb="1">
      <t>ヒョウ</t>
    </rPh>
    <phoneticPr fontId="26"/>
  </si>
  <si>
    <t>農産物販売金額１位の部門別経営体数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ブモン</t>
    </rPh>
    <rPh sb="12" eb="13">
      <t>ベツ</t>
    </rPh>
    <rPh sb="13" eb="16">
      <t>ケイエイタイ</t>
    </rPh>
    <rPh sb="16" eb="17">
      <t>スウ</t>
    </rPh>
    <phoneticPr fontId="2"/>
  </si>
  <si>
    <t>表１０</t>
    <rPh sb="0" eb="1">
      <t>ヒョウ</t>
    </rPh>
    <phoneticPr fontId="26"/>
  </si>
  <si>
    <t>農産物販売金額１位の出荷先別経営体数</t>
    <rPh sb="0" eb="3">
      <t>ノウサンブツ</t>
    </rPh>
    <rPh sb="3" eb="5">
      <t>ハンバイ</t>
    </rPh>
    <rPh sb="5" eb="7">
      <t>キンガク</t>
    </rPh>
    <rPh sb="8" eb="9">
      <t>イ</t>
    </rPh>
    <rPh sb="10" eb="12">
      <t>シュッカ</t>
    </rPh>
    <rPh sb="12" eb="13">
      <t>サキ</t>
    </rPh>
    <rPh sb="13" eb="14">
      <t>ベツ</t>
    </rPh>
    <rPh sb="14" eb="17">
      <t>ケイエイタイ</t>
    </rPh>
    <rPh sb="17" eb="18">
      <t>スウ</t>
    </rPh>
    <phoneticPr fontId="2"/>
  </si>
  <si>
    <t>表１１</t>
    <rPh sb="0" eb="1">
      <t>ヒョウ</t>
    </rPh>
    <phoneticPr fontId="26"/>
  </si>
  <si>
    <t>有機農業に取り組んでいる経営体数</t>
    <rPh sb="0" eb="2">
      <t>ユウキ</t>
    </rPh>
    <rPh sb="2" eb="4">
      <t>ノウギョウ</t>
    </rPh>
    <rPh sb="5" eb="6">
      <t>ト</t>
    </rPh>
    <rPh sb="7" eb="8">
      <t>ク</t>
    </rPh>
    <rPh sb="12" eb="15">
      <t>ケイエイタイ</t>
    </rPh>
    <rPh sb="15" eb="16">
      <t>スウ</t>
    </rPh>
    <phoneticPr fontId="2"/>
  </si>
  <si>
    <t>表１２</t>
    <rPh sb="0" eb="1">
      <t>ヒョウ</t>
    </rPh>
    <phoneticPr fontId="26"/>
  </si>
  <si>
    <t>青色申告を行っている経営体数</t>
    <rPh sb="0" eb="2">
      <t>アオイロ</t>
    </rPh>
    <rPh sb="2" eb="4">
      <t>シンコク</t>
    </rPh>
    <rPh sb="5" eb="6">
      <t>オコナ</t>
    </rPh>
    <rPh sb="10" eb="13">
      <t>ケイエイタイ</t>
    </rPh>
    <rPh sb="13" eb="14">
      <t>スウ</t>
    </rPh>
    <phoneticPr fontId="2"/>
  </si>
  <si>
    <t>表１３</t>
    <rPh sb="0" eb="1">
      <t>ヒョウ</t>
    </rPh>
    <phoneticPr fontId="26"/>
  </si>
  <si>
    <t>データを活用した農業を行っている経営体数</t>
    <rPh sb="4" eb="6">
      <t>カツヨウ</t>
    </rPh>
    <rPh sb="8" eb="10">
      <t>ノウギョウ</t>
    </rPh>
    <rPh sb="11" eb="12">
      <t>オコナ</t>
    </rPh>
    <rPh sb="16" eb="19">
      <t>ケイエイタイ</t>
    </rPh>
    <rPh sb="19" eb="20">
      <t>スウ</t>
    </rPh>
    <phoneticPr fontId="2"/>
  </si>
  <si>
    <t>表１４</t>
    <rPh sb="0" eb="1">
      <t>ヒョウ</t>
    </rPh>
    <phoneticPr fontId="26"/>
  </si>
  <si>
    <t>主副業別経営体数（個人経営体）</t>
    <rPh sb="0" eb="1">
      <t>シュ</t>
    </rPh>
    <rPh sb="1" eb="3">
      <t>フクギョウ</t>
    </rPh>
    <rPh sb="3" eb="4">
      <t>ベツ</t>
    </rPh>
    <rPh sb="4" eb="7">
      <t>ケイエイタイ</t>
    </rPh>
    <rPh sb="7" eb="8">
      <t>スウ</t>
    </rPh>
    <rPh sb="9" eb="11">
      <t>コジン</t>
    </rPh>
    <rPh sb="11" eb="14">
      <t>ケイエイタイ</t>
    </rPh>
    <phoneticPr fontId="2"/>
  </si>
  <si>
    <t>表１５</t>
    <rPh sb="0" eb="1">
      <t>ヒョウ</t>
    </rPh>
    <phoneticPr fontId="26"/>
  </si>
  <si>
    <t>年齢別基幹的農業従事者数（個人経営体）</t>
    <rPh sb="0" eb="2">
      <t>ネンレイ</t>
    </rPh>
    <rPh sb="2" eb="3">
      <t>ベツ</t>
    </rPh>
    <rPh sb="3" eb="6">
      <t>キカンテキ</t>
    </rPh>
    <rPh sb="6" eb="8">
      <t>ノウギョウ</t>
    </rPh>
    <rPh sb="8" eb="11">
      <t>ジュウジシャ</t>
    </rPh>
    <rPh sb="11" eb="12">
      <t>スウ</t>
    </rPh>
    <rPh sb="13" eb="15">
      <t>コジン</t>
    </rPh>
    <rPh sb="15" eb="18">
      <t>ケイエイタイ</t>
    </rPh>
    <phoneticPr fontId="2"/>
  </si>
  <si>
    <t>林業経営体</t>
    <rPh sb="0" eb="2">
      <t>リンギョウ</t>
    </rPh>
    <rPh sb="2" eb="5">
      <t>ケイエイタイ</t>
    </rPh>
    <phoneticPr fontId="2"/>
  </si>
  <si>
    <t>表１６</t>
    <rPh sb="0" eb="1">
      <t>ヒョウ</t>
    </rPh>
    <phoneticPr fontId="26"/>
  </si>
  <si>
    <t>表１７</t>
    <rPh sb="0" eb="1">
      <t>ヒョウ</t>
    </rPh>
    <phoneticPr fontId="26"/>
  </si>
  <si>
    <t>保有山林面積規模別経営体数</t>
    <rPh sb="0" eb="2">
      <t>ホユウ</t>
    </rPh>
    <rPh sb="2" eb="4">
      <t>サンリン</t>
    </rPh>
    <rPh sb="4" eb="6">
      <t>メンセキ</t>
    </rPh>
    <rPh sb="6" eb="9">
      <t>キボベツ</t>
    </rPh>
    <rPh sb="9" eb="12">
      <t>ケイエイタイ</t>
    </rPh>
    <rPh sb="12" eb="13">
      <t>スウ</t>
    </rPh>
    <phoneticPr fontId="2"/>
  </si>
  <si>
    <t>表１８</t>
    <rPh sb="0" eb="1">
      <t>ヒョウ</t>
    </rPh>
    <phoneticPr fontId="26"/>
  </si>
  <si>
    <t>保有山林面積及び素材生産量</t>
    <rPh sb="0" eb="2">
      <t>ホユウ</t>
    </rPh>
    <rPh sb="2" eb="4">
      <t>サンリン</t>
    </rPh>
    <rPh sb="4" eb="6">
      <t>メンセキ</t>
    </rPh>
    <rPh sb="6" eb="7">
      <t>オヨ</t>
    </rPh>
    <rPh sb="8" eb="10">
      <t>ソザイ</t>
    </rPh>
    <rPh sb="10" eb="12">
      <t>セイサン</t>
    </rPh>
    <rPh sb="12" eb="13">
      <t>リョウ</t>
    </rPh>
    <phoneticPr fontId="2"/>
  </si>
  <si>
    <t>総農家</t>
  </si>
  <si>
    <t>表１９</t>
    <rPh sb="0" eb="1">
      <t>ヒョウ</t>
    </rPh>
    <phoneticPr fontId="26"/>
  </si>
  <si>
    <t>総農家数</t>
    <rPh sb="0" eb="1">
      <t>ソウ</t>
    </rPh>
    <rPh sb="1" eb="3">
      <t>ノウカ</t>
    </rPh>
    <rPh sb="3" eb="4">
      <t>スウ</t>
    </rPh>
    <phoneticPr fontId="2"/>
  </si>
  <si>
    <t>「…」・・・事実不詳又は調査を欠くもの</t>
  </si>
  <si>
    <t>「ｘ」・・・個人、法人又はその他の団体の個々の秘密に属する事項を秘</t>
    <rPh sb="6" eb="8">
      <t>コジン</t>
    </rPh>
    <rPh sb="9" eb="11">
      <t>ホウジン</t>
    </rPh>
    <rPh sb="11" eb="12">
      <t>マタ</t>
    </rPh>
    <rPh sb="15" eb="16">
      <t>タ</t>
    </rPh>
    <rPh sb="17" eb="19">
      <t>ダンタイ</t>
    </rPh>
    <rPh sb="20" eb="22">
      <t>ココ</t>
    </rPh>
    <rPh sb="23" eb="25">
      <t>ヒミツ</t>
    </rPh>
    <rPh sb="26" eb="27">
      <t>ゾク</t>
    </rPh>
    <rPh sb="29" eb="31">
      <t>ジコウ</t>
    </rPh>
    <rPh sb="32" eb="33">
      <t>ヒ</t>
    </rPh>
    <phoneticPr fontId="2"/>
  </si>
  <si>
    <t>　　　　　　匿するため、統計数値を公表しないもの</t>
    <rPh sb="12" eb="14">
      <t>トウケイ</t>
    </rPh>
    <rPh sb="14" eb="16">
      <t>スウチ</t>
    </rPh>
    <rPh sb="17" eb="19">
      <t>コウヒョウ</t>
    </rPh>
    <phoneticPr fontId="2"/>
  </si>
  <si>
    <t xml:space="preserve">   「△」・・・減少したもの</t>
    <phoneticPr fontId="2"/>
  </si>
  <si>
    <t>目　　次</t>
    <phoneticPr fontId="2"/>
  </si>
  <si>
    <t>Ⅱ　統計表</t>
    <rPh sb="2" eb="5">
      <t>トウケイヒョウ</t>
    </rPh>
    <phoneticPr fontId="2"/>
  </si>
  <si>
    <t>150ha以上</t>
    <rPh sb="5" eb="7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</si>
</sst>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△ &quot;0.0"/>
    <numFmt numFmtId="177" formatCode="#,##0;&quot;△ &quot;#,##0"/>
    <numFmt numFmtId="178" formatCode="#,##0_ "/>
    <numFmt numFmtId="179" formatCode="0.0_);[Red]\(0.0\)"/>
    <numFmt numFmtId="180" formatCode="0.0_ "/>
    <numFmt numFmtId="181" formatCode="#,##0.00;&quot;△ &quot;#,##0.00"/>
    <numFmt numFmtId="182" formatCode="#,##0.0;&quot;△ &quot;#,##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rgb="FF000000"/>
      <name val="游ゴシック"/>
      <family val="2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43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178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>
      <alignment vertical="center"/>
    </xf>
    <xf numFmtId="180" fontId="6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7" fontId="3" fillId="0" borderId="0" xfId="0" applyNumberFormat="1" applyFo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8" fillId="0" borderId="6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3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11" fillId="0" borderId="17" xfId="0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80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80" fontId="4" fillId="0" borderId="0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13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4" fillId="0" borderId="20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7" fontId="14" fillId="0" borderId="21" xfId="0" applyNumberFormat="1" applyFont="1" applyBorder="1">
      <alignment vertical="center"/>
    </xf>
    <xf numFmtId="176" fontId="14" fillId="0" borderId="1" xfId="0" applyNumberFormat="1" applyFont="1" applyBorder="1" applyAlignment="1">
      <alignment horizontal="right" vertical="center"/>
    </xf>
    <xf numFmtId="180" fontId="14" fillId="0" borderId="0" xfId="0" applyNumberFormat="1" applyFont="1">
      <alignment vertical="center"/>
    </xf>
    <xf numFmtId="180" fontId="14" fillId="0" borderId="1" xfId="0" applyNumberFormat="1" applyFont="1" applyBorder="1">
      <alignment vertical="center"/>
    </xf>
    <xf numFmtId="182" fontId="14" fillId="0" borderId="9" xfId="0" applyNumberFormat="1" applyFont="1" applyBorder="1">
      <alignment vertical="center"/>
    </xf>
    <xf numFmtId="0" fontId="14" fillId="0" borderId="4" xfId="0" applyFont="1" applyBorder="1">
      <alignment vertical="center"/>
    </xf>
    <xf numFmtId="176" fontId="14" fillId="0" borderId="2" xfId="0" applyNumberFormat="1" applyFont="1" applyBorder="1" applyAlignment="1">
      <alignment horizontal="right" vertical="center"/>
    </xf>
    <xf numFmtId="177" fontId="14" fillId="0" borderId="8" xfId="0" applyNumberFormat="1" applyFont="1" applyBorder="1">
      <alignment vertical="center"/>
    </xf>
    <xf numFmtId="177" fontId="14" fillId="0" borderId="6" xfId="0" applyNumberFormat="1" applyFont="1" applyBorder="1">
      <alignment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0" xfId="0" applyNumberFormat="1" applyFont="1" applyBorder="1">
      <alignment vertical="center"/>
    </xf>
    <xf numFmtId="177" fontId="14" fillId="0" borderId="0" xfId="0" applyNumberFormat="1" applyFont="1" applyBorder="1" applyAlignment="1">
      <alignment horizontal="right" vertical="center"/>
    </xf>
    <xf numFmtId="0" fontId="14" fillId="0" borderId="6" xfId="0" applyFont="1" applyBorder="1">
      <alignment vertical="center"/>
    </xf>
    <xf numFmtId="176" fontId="14" fillId="0" borderId="4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178" fontId="14" fillId="0" borderId="1" xfId="0" applyNumberFormat="1" applyFont="1" applyBorder="1" applyAlignment="1">
      <alignment horizontal="right" vertical="center"/>
    </xf>
    <xf numFmtId="178" fontId="14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>
      <alignment vertical="center"/>
    </xf>
    <xf numFmtId="0" fontId="14" fillId="0" borderId="8" xfId="0" applyFont="1" applyBorder="1">
      <alignment vertical="center"/>
    </xf>
    <xf numFmtId="177" fontId="14" fillId="0" borderId="9" xfId="0" applyNumberFormat="1" applyFont="1" applyBorder="1" applyAlignment="1">
      <alignment vertical="center"/>
    </xf>
    <xf numFmtId="177" fontId="14" fillId="0" borderId="2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176" fontId="14" fillId="0" borderId="2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80" fontId="14" fillId="0" borderId="0" xfId="0" applyNumberFormat="1" applyFont="1" applyAlignment="1">
      <alignment vertical="center"/>
    </xf>
    <xf numFmtId="180" fontId="14" fillId="0" borderId="1" xfId="0" applyNumberFormat="1" applyFont="1" applyBorder="1" applyAlignment="1">
      <alignment vertical="center"/>
    </xf>
    <xf numFmtId="177" fontId="14" fillId="0" borderId="4" xfId="0" applyNumberFormat="1" applyFont="1" applyBorder="1">
      <alignment vertical="center"/>
    </xf>
    <xf numFmtId="177" fontId="14" fillId="0" borderId="9" xfId="0" applyNumberFormat="1" applyFont="1" applyBorder="1">
      <alignment vertical="center"/>
    </xf>
    <xf numFmtId="182" fontId="14" fillId="0" borderId="4" xfId="0" applyNumberFormat="1" applyFont="1" applyBorder="1">
      <alignment vertical="center"/>
    </xf>
    <xf numFmtId="182" fontId="14" fillId="0" borderId="0" xfId="0" applyNumberFormat="1" applyFont="1" applyBorder="1">
      <alignment vertical="center"/>
    </xf>
    <xf numFmtId="180" fontId="14" fillId="0" borderId="0" xfId="0" applyNumberFormat="1" applyFont="1" applyBorder="1">
      <alignment vertical="center"/>
    </xf>
    <xf numFmtId="180" fontId="14" fillId="0" borderId="1" xfId="0" applyNumberFormat="1" applyFont="1" applyBorder="1" applyAlignment="1">
      <alignment horizontal="right" vertical="center"/>
    </xf>
    <xf numFmtId="177" fontId="14" fillId="0" borderId="21" xfId="0" applyNumberFormat="1" applyFont="1" applyBorder="1" applyAlignment="1">
      <alignment horizontal="right" vertical="center"/>
    </xf>
    <xf numFmtId="180" fontId="14" fillId="0" borderId="0" xfId="0" applyNumberFormat="1" applyFont="1" applyAlignment="1">
      <alignment horizontal="right" vertical="center"/>
    </xf>
    <xf numFmtId="179" fontId="14" fillId="0" borderId="0" xfId="0" applyNumberFormat="1" applyFont="1">
      <alignment vertical="center"/>
    </xf>
    <xf numFmtId="179" fontId="14" fillId="0" borderId="1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177" fontId="15" fillId="0" borderId="0" xfId="0" applyNumberFormat="1" applyFont="1" applyBorder="1">
      <alignment vertical="center"/>
    </xf>
    <xf numFmtId="181" fontId="14" fillId="0" borderId="0" xfId="0" applyNumberFormat="1" applyFont="1" applyBorder="1">
      <alignment vertical="center"/>
    </xf>
    <xf numFmtId="177" fontId="15" fillId="0" borderId="8" xfId="0" applyNumberFormat="1" applyFont="1" applyBorder="1">
      <alignment vertical="center"/>
    </xf>
    <xf numFmtId="177" fontId="15" fillId="0" borderId="6" xfId="0" applyNumberFormat="1" applyFont="1" applyBorder="1">
      <alignment vertical="center"/>
    </xf>
    <xf numFmtId="0" fontId="15" fillId="0" borderId="6" xfId="0" applyFont="1" applyBorder="1">
      <alignment vertical="center"/>
    </xf>
    <xf numFmtId="0" fontId="17" fillId="0" borderId="6" xfId="0" applyFont="1" applyBorder="1">
      <alignment vertical="center"/>
    </xf>
    <xf numFmtId="176" fontId="15" fillId="0" borderId="4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7" fontId="15" fillId="0" borderId="9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181" fontId="15" fillId="0" borderId="6" xfId="0" applyNumberFormat="1" applyFont="1" applyBorder="1">
      <alignment vertical="center"/>
    </xf>
    <xf numFmtId="38" fontId="14" fillId="0" borderId="0" xfId="3" applyFont="1">
      <alignment vertical="center"/>
    </xf>
    <xf numFmtId="38" fontId="14" fillId="0" borderId="0" xfId="3" applyFont="1" applyBorder="1">
      <alignment vertical="center"/>
    </xf>
    <xf numFmtId="38" fontId="14" fillId="0" borderId="0" xfId="3" applyFont="1" applyAlignment="1">
      <alignment vertical="center"/>
    </xf>
    <xf numFmtId="38" fontId="14" fillId="0" borderId="0" xfId="3" applyFont="1" applyAlignment="1">
      <alignment horizontal="right" vertical="center"/>
    </xf>
    <xf numFmtId="38" fontId="14" fillId="0" borderId="1" xfId="3" applyFont="1" applyBorder="1" applyAlignment="1">
      <alignment vertical="center"/>
    </xf>
    <xf numFmtId="38" fontId="14" fillId="0" borderId="1" xfId="3" applyFont="1" applyBorder="1" applyAlignment="1">
      <alignment horizontal="right" vertical="center"/>
    </xf>
    <xf numFmtId="0" fontId="14" fillId="0" borderId="4" xfId="0" applyNumberFormat="1" applyFont="1" applyBorder="1">
      <alignment vertical="center"/>
    </xf>
    <xf numFmtId="38" fontId="14" fillId="0" borderId="4" xfId="3" applyFont="1" applyBorder="1">
      <alignment vertical="center"/>
    </xf>
    <xf numFmtId="0" fontId="14" fillId="0" borderId="2" xfId="0" applyNumberFormat="1" applyFont="1" applyBorder="1">
      <alignment vertical="center"/>
    </xf>
    <xf numFmtId="38" fontId="14" fillId="0" borderId="2" xfId="3" applyFont="1" applyBorder="1">
      <alignment vertical="center"/>
    </xf>
    <xf numFmtId="38" fontId="14" fillId="0" borderId="1" xfId="3" applyFont="1" applyBorder="1">
      <alignment vertical="center"/>
    </xf>
    <xf numFmtId="0" fontId="18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vertical="center"/>
    </xf>
    <xf numFmtId="180" fontId="14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77" fontId="14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4" fillId="0" borderId="1" xfId="0" applyNumberFormat="1" applyFont="1" applyFill="1" applyBorder="1" applyAlignment="1">
      <alignment horizontal="right" vertical="center"/>
    </xf>
    <xf numFmtId="38" fontId="14" fillId="0" borderId="8" xfId="3" applyFont="1" applyBorder="1">
      <alignment vertical="center"/>
    </xf>
    <xf numFmtId="38" fontId="14" fillId="0" borderId="6" xfId="3" applyFont="1" applyBorder="1">
      <alignment vertical="center"/>
    </xf>
    <xf numFmtId="0" fontId="1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38" fontId="14" fillId="0" borderId="0" xfId="3" applyFont="1" applyBorder="1" applyAlignment="1">
      <alignment horizontal="right" vertical="center"/>
    </xf>
    <xf numFmtId="0" fontId="21" fillId="0" borderId="0" xfId="5" applyFont="1" applyBorder="1" applyAlignment="1">
      <alignment vertical="center"/>
    </xf>
    <xf numFmtId="0" fontId="22" fillId="0" borderId="0" xfId="5" applyFont="1" applyBorder="1" applyAlignment="1">
      <alignment vertical="center" wrapText="1"/>
    </xf>
    <xf numFmtId="0" fontId="24" fillId="0" borderId="0" xfId="5" applyFont="1" applyBorder="1" applyAlignment="1">
      <alignment vertical="center"/>
    </xf>
    <xf numFmtId="49" fontId="23" fillId="0" borderId="0" xfId="4" applyNumberFormat="1" applyFont="1" applyBorder="1" applyAlignment="1">
      <alignment vertical="center"/>
    </xf>
    <xf numFmtId="49" fontId="25" fillId="0" borderId="0" xfId="4" applyNumberFormat="1" applyFont="1" applyBorder="1" applyAlignment="1">
      <alignment vertical="center"/>
    </xf>
    <xf numFmtId="49" fontId="25" fillId="0" borderId="0" xfId="4" applyNumberFormat="1" applyFont="1" applyFill="1" applyBorder="1" applyAlignment="1">
      <alignment vertical="center"/>
    </xf>
    <xf numFmtId="49" fontId="27" fillId="0" borderId="0" xfId="4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14" fillId="0" borderId="1" xfId="0" applyNumberFormat="1" applyFont="1" applyBorder="1" applyAlignment="1">
      <alignment horizontal="right" vertical="center"/>
    </xf>
    <xf numFmtId="0" fontId="14" fillId="0" borderId="0" xfId="0" applyNumberFormat="1" applyFont="1" applyBorder="1" applyAlignment="1">
      <alignment horizontal="right" vertical="center"/>
    </xf>
    <xf numFmtId="49" fontId="27" fillId="0" borderId="0" xfId="4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1" fillId="0" borderId="20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14" fillId="0" borderId="2" xfId="0" applyNumberFormat="1" applyFont="1" applyBorder="1">
      <alignment vertical="center"/>
    </xf>
    <xf numFmtId="176" fontId="14" fillId="0" borderId="1" xfId="0" applyNumberFormat="1" applyFont="1" applyBorder="1">
      <alignment vertical="center"/>
    </xf>
  </cellXfs>
  <cellStyles count="6">
    <cellStyle name="桁区切り" xfId="3" builtinId="6"/>
    <cellStyle name="標準" xfId="0" builtinId="0"/>
    <cellStyle name="標準 2" xfId="5"/>
    <cellStyle name="標準 2 2" xfId="2"/>
    <cellStyle name="標準 5" xfId="1"/>
    <cellStyle name="標準_loss2005-seta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view="pageBreakPreview" zoomScaleNormal="85" zoomScaleSheetLayoutView="100" workbookViewId="0"/>
  </sheetViews>
  <sheetFormatPr defaultRowHeight="19.5" customHeight="1" x14ac:dyDescent="0.15"/>
  <cols>
    <col min="1" max="1" width="0.5" style="174" customWidth="1"/>
    <col min="2" max="2" width="1.75" style="174" customWidth="1"/>
    <col min="3" max="3" width="2.875" style="174" customWidth="1"/>
    <col min="4" max="4" width="8.875" style="174" customWidth="1"/>
    <col min="5" max="5" width="2.75" style="174" customWidth="1"/>
    <col min="6" max="7" width="9" style="174"/>
    <col min="8" max="9" width="10.75" style="174" customWidth="1"/>
    <col min="10" max="10" width="9" style="174"/>
    <col min="11" max="13" width="6.5" style="174" customWidth="1"/>
    <col min="14" max="16384" width="9" style="174"/>
  </cols>
  <sheetData>
    <row r="1" spans="1:13" ht="19.5" customHeight="1" x14ac:dyDescent="0.15">
      <c r="B1" s="178" t="s">
        <v>257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3" s="169" customFormat="1" ht="11.25" customHeight="1" x14ac:dyDescent="0.15">
      <c r="A2" s="168"/>
      <c r="C2" s="175"/>
      <c r="D2" s="175"/>
      <c r="E2" s="175"/>
      <c r="F2" s="175"/>
      <c r="G2" s="175"/>
      <c r="H2" s="170"/>
      <c r="I2" s="170"/>
      <c r="J2" s="170"/>
      <c r="K2" s="170"/>
      <c r="L2" s="170"/>
      <c r="M2" s="170"/>
    </row>
    <row r="3" spans="1:13" s="169" customFormat="1" ht="18" customHeight="1" x14ac:dyDescent="0.15">
      <c r="A3" s="168"/>
      <c r="C3" s="175" t="s">
        <v>258</v>
      </c>
      <c r="D3" s="175"/>
      <c r="E3" s="175"/>
      <c r="F3" s="175"/>
      <c r="G3" s="175"/>
      <c r="H3" s="170"/>
      <c r="I3" s="170"/>
      <c r="J3" s="170"/>
      <c r="K3" s="170"/>
      <c r="L3" s="170"/>
      <c r="M3" s="170"/>
    </row>
    <row r="4" spans="1:13" s="171" customFormat="1" ht="18" customHeight="1" x14ac:dyDescent="0.15">
      <c r="B4" s="172"/>
      <c r="C4" s="172" t="s">
        <v>212</v>
      </c>
      <c r="D4" s="172"/>
      <c r="F4" s="172"/>
      <c r="G4" s="172"/>
      <c r="H4" s="172"/>
      <c r="I4" s="172"/>
      <c r="J4" s="172"/>
      <c r="K4" s="172"/>
      <c r="L4" s="172"/>
      <c r="M4" s="172"/>
    </row>
    <row r="5" spans="1:13" s="171" customFormat="1" ht="18" customHeight="1" x14ac:dyDescent="0.15">
      <c r="B5" s="172"/>
      <c r="D5" s="172" t="s">
        <v>213</v>
      </c>
      <c r="E5" s="172" t="s">
        <v>214</v>
      </c>
      <c r="F5" s="172"/>
      <c r="G5" s="172"/>
      <c r="H5" s="172"/>
      <c r="I5" s="172"/>
      <c r="J5" s="172"/>
      <c r="K5" s="172"/>
      <c r="L5" s="172"/>
      <c r="M5" s="172"/>
    </row>
    <row r="6" spans="1:13" s="171" customFormat="1" ht="18" customHeight="1" x14ac:dyDescent="0.15">
      <c r="B6" s="172"/>
      <c r="C6" s="172"/>
      <c r="D6" s="172" t="s">
        <v>215</v>
      </c>
      <c r="E6" s="172" t="s">
        <v>216</v>
      </c>
      <c r="F6" s="172"/>
      <c r="G6" s="172"/>
      <c r="H6" s="172"/>
      <c r="I6" s="172"/>
      <c r="J6" s="172"/>
      <c r="K6" s="172"/>
      <c r="L6" s="172"/>
      <c r="M6" s="172"/>
    </row>
    <row r="7" spans="1:13" s="171" customFormat="1" ht="18" customHeight="1" x14ac:dyDescent="0.15">
      <c r="B7" s="172"/>
      <c r="C7" s="172" t="s">
        <v>217</v>
      </c>
      <c r="D7" s="172"/>
      <c r="E7" s="172"/>
      <c r="F7" s="172"/>
      <c r="G7" s="172"/>
      <c r="H7" s="172"/>
      <c r="I7" s="172"/>
      <c r="J7" s="172"/>
      <c r="K7" s="172"/>
    </row>
    <row r="8" spans="1:13" s="171" customFormat="1" ht="18" customHeight="1" x14ac:dyDescent="0.15">
      <c r="B8" s="172"/>
      <c r="C8" s="172"/>
      <c r="D8" s="172" t="s">
        <v>218</v>
      </c>
      <c r="E8" s="172" t="s">
        <v>219</v>
      </c>
      <c r="F8" s="172"/>
      <c r="G8" s="172"/>
      <c r="H8" s="172"/>
      <c r="I8" s="172"/>
      <c r="J8" s="172"/>
      <c r="K8" s="172"/>
      <c r="L8" s="172"/>
      <c r="M8" s="172"/>
    </row>
    <row r="9" spans="1:13" s="171" customFormat="1" ht="18" customHeight="1" x14ac:dyDescent="0.15">
      <c r="B9" s="172"/>
      <c r="C9" s="172"/>
      <c r="D9" s="172" t="s">
        <v>220</v>
      </c>
      <c r="E9" s="172" t="s">
        <v>221</v>
      </c>
      <c r="F9" s="172"/>
      <c r="G9" s="172"/>
      <c r="H9" s="172"/>
      <c r="I9" s="172"/>
      <c r="J9" s="172"/>
      <c r="K9" s="172"/>
      <c r="L9" s="172"/>
      <c r="M9" s="172"/>
    </row>
    <row r="10" spans="1:13" s="171" customFormat="1" ht="18" customHeight="1" x14ac:dyDescent="0.15">
      <c r="B10" s="172"/>
      <c r="C10" s="172"/>
      <c r="D10" s="172" t="s">
        <v>222</v>
      </c>
      <c r="E10" s="172" t="s">
        <v>223</v>
      </c>
      <c r="F10" s="172"/>
      <c r="G10" s="172"/>
      <c r="H10" s="172"/>
      <c r="I10" s="172"/>
      <c r="J10" s="172"/>
      <c r="K10" s="172"/>
      <c r="L10" s="172"/>
      <c r="M10" s="172"/>
    </row>
    <row r="11" spans="1:13" s="171" customFormat="1" ht="18" customHeight="1" x14ac:dyDescent="0.15">
      <c r="B11" s="172"/>
      <c r="C11" s="172"/>
      <c r="D11" s="172" t="s">
        <v>224</v>
      </c>
      <c r="E11" s="172" t="s">
        <v>225</v>
      </c>
      <c r="F11" s="172"/>
      <c r="G11" s="172"/>
      <c r="H11" s="172"/>
      <c r="I11" s="172"/>
      <c r="J11" s="172"/>
      <c r="K11" s="172"/>
      <c r="L11" s="172"/>
      <c r="M11" s="172"/>
    </row>
    <row r="12" spans="1:13" s="171" customFormat="1" ht="18" customHeight="1" x14ac:dyDescent="0.15">
      <c r="B12" s="172"/>
      <c r="C12" s="172"/>
      <c r="D12" s="172" t="s">
        <v>226</v>
      </c>
      <c r="E12" s="172" t="s">
        <v>227</v>
      </c>
      <c r="F12" s="172"/>
      <c r="G12" s="172"/>
      <c r="H12" s="172"/>
      <c r="I12" s="172"/>
      <c r="J12" s="172"/>
      <c r="K12" s="172"/>
      <c r="L12" s="172"/>
      <c r="M12" s="172"/>
    </row>
    <row r="13" spans="1:13" s="171" customFormat="1" ht="18" customHeight="1" x14ac:dyDescent="0.15">
      <c r="B13" s="172"/>
      <c r="C13" s="172"/>
      <c r="D13" s="172" t="s">
        <v>228</v>
      </c>
      <c r="E13" s="172" t="s">
        <v>229</v>
      </c>
      <c r="F13" s="172"/>
      <c r="G13" s="172"/>
      <c r="H13" s="172"/>
      <c r="I13" s="172"/>
      <c r="J13" s="172"/>
      <c r="K13" s="172"/>
      <c r="L13" s="172"/>
      <c r="M13" s="172"/>
    </row>
    <row r="14" spans="1:13" s="171" customFormat="1" ht="18" customHeight="1" x14ac:dyDescent="0.15">
      <c r="B14" s="172"/>
      <c r="C14" s="172"/>
      <c r="D14" s="172" t="s">
        <v>230</v>
      </c>
      <c r="E14" s="172" t="s">
        <v>231</v>
      </c>
      <c r="F14" s="172"/>
      <c r="G14" s="172"/>
      <c r="H14" s="172"/>
      <c r="I14" s="172"/>
      <c r="J14" s="172"/>
      <c r="K14" s="172"/>
      <c r="L14" s="172"/>
      <c r="M14" s="172"/>
    </row>
    <row r="15" spans="1:13" s="171" customFormat="1" ht="18" customHeight="1" x14ac:dyDescent="0.15">
      <c r="B15" s="172"/>
      <c r="C15" s="172"/>
      <c r="D15" s="172" t="s">
        <v>232</v>
      </c>
      <c r="E15" s="172" t="s">
        <v>233</v>
      </c>
      <c r="F15" s="172"/>
      <c r="G15" s="172"/>
      <c r="H15" s="172"/>
      <c r="I15" s="172"/>
      <c r="J15" s="172"/>
      <c r="K15" s="172"/>
      <c r="L15" s="172"/>
      <c r="M15" s="172"/>
    </row>
    <row r="16" spans="1:13" s="171" customFormat="1" ht="18" customHeight="1" x14ac:dyDescent="0.15">
      <c r="B16" s="172"/>
      <c r="C16" s="172"/>
      <c r="D16" s="172" t="s">
        <v>234</v>
      </c>
      <c r="E16" s="172" t="s">
        <v>235</v>
      </c>
      <c r="F16" s="172"/>
      <c r="G16" s="172"/>
      <c r="H16" s="172"/>
      <c r="I16" s="172"/>
      <c r="J16" s="172"/>
      <c r="K16" s="172"/>
      <c r="L16" s="172"/>
      <c r="M16" s="172"/>
    </row>
    <row r="17" spans="2:13" s="171" customFormat="1" ht="18" customHeight="1" x14ac:dyDescent="0.15">
      <c r="B17" s="172"/>
      <c r="C17" s="172"/>
      <c r="D17" s="172" t="s">
        <v>236</v>
      </c>
      <c r="E17" s="173" t="s">
        <v>237</v>
      </c>
      <c r="F17" s="173"/>
      <c r="G17" s="172"/>
      <c r="H17" s="172"/>
      <c r="I17" s="172"/>
      <c r="J17" s="172"/>
      <c r="K17" s="172"/>
      <c r="L17" s="172"/>
      <c r="M17" s="172"/>
    </row>
    <row r="18" spans="2:13" s="171" customFormat="1" ht="18" customHeight="1" x14ac:dyDescent="0.15">
      <c r="B18" s="172"/>
      <c r="C18" s="172"/>
      <c r="D18" s="172" t="s">
        <v>238</v>
      </c>
      <c r="E18" s="173" t="s">
        <v>239</v>
      </c>
      <c r="F18" s="173"/>
      <c r="G18" s="172"/>
      <c r="H18" s="172"/>
      <c r="I18" s="172"/>
      <c r="J18" s="172"/>
      <c r="K18" s="172"/>
      <c r="L18" s="172"/>
      <c r="M18" s="172"/>
    </row>
    <row r="19" spans="2:13" s="171" customFormat="1" ht="18" customHeight="1" x14ac:dyDescent="0.15">
      <c r="B19" s="172"/>
      <c r="C19" s="172"/>
      <c r="D19" s="172" t="s">
        <v>240</v>
      </c>
      <c r="E19" s="173" t="s">
        <v>241</v>
      </c>
      <c r="F19" s="173"/>
      <c r="G19" s="172"/>
      <c r="H19" s="172"/>
      <c r="I19" s="172"/>
      <c r="J19" s="172"/>
      <c r="K19" s="172"/>
      <c r="L19" s="172"/>
      <c r="M19" s="172"/>
    </row>
    <row r="20" spans="2:13" s="171" customFormat="1" ht="18" customHeight="1" x14ac:dyDescent="0.15">
      <c r="B20" s="172"/>
      <c r="C20" s="172"/>
      <c r="D20" s="172" t="s">
        <v>242</v>
      </c>
      <c r="E20" s="173" t="s">
        <v>243</v>
      </c>
      <c r="F20" s="173"/>
      <c r="G20" s="172"/>
      <c r="H20" s="172"/>
      <c r="I20" s="172"/>
      <c r="J20" s="172"/>
      <c r="K20" s="172"/>
      <c r="L20" s="172"/>
      <c r="M20" s="172"/>
    </row>
    <row r="21" spans="2:13" s="171" customFormat="1" ht="18" customHeight="1" x14ac:dyDescent="0.15">
      <c r="B21" s="172"/>
      <c r="C21" s="172" t="s">
        <v>244</v>
      </c>
      <c r="D21" s="172"/>
      <c r="E21" s="172"/>
      <c r="F21" s="172"/>
      <c r="G21" s="172"/>
      <c r="H21" s="172"/>
      <c r="I21" s="172"/>
      <c r="J21" s="172"/>
      <c r="K21" s="172"/>
    </row>
    <row r="22" spans="2:13" s="171" customFormat="1" ht="18" customHeight="1" x14ac:dyDescent="0.15">
      <c r="B22" s="172"/>
      <c r="C22" s="172"/>
      <c r="D22" s="172" t="s">
        <v>245</v>
      </c>
      <c r="E22" s="173" t="s">
        <v>219</v>
      </c>
      <c r="F22" s="173"/>
      <c r="G22" s="172"/>
      <c r="H22" s="172"/>
      <c r="I22" s="172"/>
      <c r="J22" s="172"/>
      <c r="K22" s="172"/>
      <c r="L22" s="172"/>
      <c r="M22" s="172"/>
    </row>
    <row r="23" spans="2:13" s="171" customFormat="1" ht="18" customHeight="1" x14ac:dyDescent="0.15">
      <c r="B23" s="172"/>
      <c r="C23" s="172"/>
      <c r="D23" s="172" t="s">
        <v>246</v>
      </c>
      <c r="E23" s="173" t="s">
        <v>247</v>
      </c>
      <c r="F23" s="173"/>
      <c r="G23" s="172"/>
      <c r="H23" s="172"/>
      <c r="I23" s="172"/>
      <c r="J23" s="172"/>
      <c r="K23" s="172"/>
      <c r="L23" s="172"/>
      <c r="M23" s="172"/>
    </row>
    <row r="24" spans="2:13" s="171" customFormat="1" ht="18" customHeight="1" x14ac:dyDescent="0.15">
      <c r="B24" s="172"/>
      <c r="C24" s="172"/>
      <c r="D24" s="172" t="s">
        <v>248</v>
      </c>
      <c r="E24" s="173" t="s">
        <v>249</v>
      </c>
      <c r="F24" s="173"/>
      <c r="G24" s="172"/>
      <c r="H24" s="172"/>
      <c r="I24" s="172"/>
      <c r="J24" s="172"/>
      <c r="K24" s="172"/>
      <c r="L24" s="172"/>
      <c r="M24" s="172"/>
    </row>
    <row r="25" spans="2:13" s="171" customFormat="1" ht="18" customHeight="1" x14ac:dyDescent="0.15">
      <c r="B25" s="172"/>
      <c r="C25" s="172" t="s">
        <v>250</v>
      </c>
      <c r="D25" s="172"/>
      <c r="E25" s="172"/>
      <c r="F25" s="172"/>
      <c r="G25" s="172"/>
      <c r="H25" s="172"/>
      <c r="I25" s="172"/>
      <c r="J25" s="172"/>
      <c r="K25" s="172"/>
    </row>
    <row r="26" spans="2:13" s="171" customFormat="1" ht="18" customHeight="1" x14ac:dyDescent="0.15">
      <c r="B26" s="172"/>
      <c r="C26" s="172"/>
      <c r="D26" s="172" t="s">
        <v>251</v>
      </c>
      <c r="E26" s="173" t="s">
        <v>252</v>
      </c>
      <c r="F26" s="173"/>
      <c r="G26" s="172"/>
      <c r="H26" s="172"/>
      <c r="I26" s="172"/>
      <c r="J26" s="172"/>
      <c r="K26" s="172"/>
      <c r="L26" s="172"/>
      <c r="M26" s="172"/>
    </row>
    <row r="27" spans="2:13" s="171" customFormat="1" ht="16.5" hidden="1" customHeight="1" x14ac:dyDescent="0.15">
      <c r="C27" s="172"/>
      <c r="D27" s="172"/>
      <c r="E27" s="172"/>
      <c r="F27" s="172" t="s">
        <v>253</v>
      </c>
      <c r="G27" s="172"/>
      <c r="H27" s="172"/>
      <c r="I27" s="172"/>
      <c r="J27" s="172"/>
    </row>
    <row r="28" spans="2:13" s="171" customFormat="1" ht="16.5" hidden="1" customHeight="1" x14ac:dyDescent="0.15">
      <c r="C28" s="172"/>
      <c r="D28" s="172"/>
      <c r="F28" s="172" t="s">
        <v>254</v>
      </c>
      <c r="G28" s="172"/>
      <c r="H28" s="172"/>
      <c r="I28" s="172"/>
      <c r="J28" s="172"/>
    </row>
    <row r="29" spans="2:13" s="171" customFormat="1" ht="16.5" hidden="1" customHeight="1" x14ac:dyDescent="0.15">
      <c r="C29" s="172"/>
      <c r="D29" s="172"/>
      <c r="E29" s="172"/>
      <c r="F29" s="172" t="s">
        <v>255</v>
      </c>
      <c r="G29" s="172"/>
      <c r="H29" s="172"/>
      <c r="I29" s="172"/>
      <c r="J29" s="172"/>
    </row>
    <row r="30" spans="2:13" s="171" customFormat="1" ht="16.5" hidden="1" customHeight="1" x14ac:dyDescent="0.15">
      <c r="C30" s="172"/>
      <c r="D30" s="172"/>
      <c r="F30" s="172" t="s">
        <v>256</v>
      </c>
      <c r="G30" s="172"/>
      <c r="H30" s="172"/>
      <c r="I30" s="172"/>
      <c r="J30" s="172"/>
    </row>
    <row r="31" spans="2:13" s="171" customFormat="1" ht="16.5" customHeight="1" x14ac:dyDescent="0.15">
      <c r="C31" s="172"/>
      <c r="D31" s="172"/>
      <c r="E31" s="172"/>
      <c r="F31" s="172"/>
      <c r="G31" s="172"/>
      <c r="H31" s="172"/>
      <c r="I31" s="172"/>
      <c r="J31" s="172"/>
    </row>
    <row r="32" spans="2:13" s="171" customFormat="1" ht="16.5" customHeight="1" x14ac:dyDescent="0.15"/>
    <row r="33" s="171" customFormat="1" ht="16.5" customHeight="1" x14ac:dyDescent="0.15"/>
    <row r="34" s="171" customFormat="1" ht="16.5" customHeight="1" x14ac:dyDescent="0.15"/>
    <row r="35" s="171" customFormat="1" ht="16.5" customHeight="1" x14ac:dyDescent="0.15"/>
    <row r="36" s="171" customFormat="1" ht="19.5" customHeight="1" x14ac:dyDescent="0.15"/>
  </sheetData>
  <mergeCells count="1">
    <mergeCell ref="B1:M1"/>
  </mergeCells>
  <phoneticPr fontId="2"/>
  <printOptions horizontalCentered="1"/>
  <pageMargins left="0.39370078740157483" right="0.39370078740157483" top="0.74803149606299213" bottom="0.74803149606299213" header="0.31496062992125984" footer="0.19685039370078741"/>
  <pageSetup paperSize="9" firstPageNumber="29" fitToHeight="0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/>
  </sheetViews>
  <sheetFormatPr defaultRowHeight="13.5" x14ac:dyDescent="0.15"/>
  <cols>
    <col min="1" max="1" width="12.75" customWidth="1"/>
    <col min="2" max="13" width="9.625" customWidth="1"/>
    <col min="14" max="15" width="11.5" customWidth="1"/>
  </cols>
  <sheetData>
    <row r="1" spans="1:14" ht="21" customHeight="1" x14ac:dyDescent="0.15">
      <c r="A1" s="26" t="s">
        <v>122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1" customHeight="1" x14ac:dyDescent="0.15">
      <c r="A2" s="22" t="s">
        <v>123</v>
      </c>
    </row>
    <row r="3" spans="1:14" ht="6.75" customHeight="1" x14ac:dyDescent="0.15">
      <c r="A3" s="22"/>
    </row>
    <row r="4" spans="1:14" s="10" customFormat="1" ht="21" customHeight="1" thickBot="1" x14ac:dyDescent="0.2">
      <c r="A4" s="27"/>
      <c r="B4" s="85" t="s">
        <v>134</v>
      </c>
      <c r="C4" s="27"/>
      <c r="D4" s="28"/>
      <c r="E4" s="28"/>
      <c r="F4" s="27"/>
      <c r="G4" s="27"/>
      <c r="H4" s="28"/>
      <c r="I4" s="28"/>
      <c r="J4" s="27"/>
      <c r="K4" s="27"/>
      <c r="L4" s="28"/>
      <c r="M4" s="28" t="s">
        <v>18</v>
      </c>
    </row>
    <row r="5" spans="1:14" s="10" customFormat="1" ht="11.25" customHeight="1" thickTop="1" x14ac:dyDescent="0.15">
      <c r="A5" s="190" t="s">
        <v>15</v>
      </c>
      <c r="B5" s="193" t="s">
        <v>17</v>
      </c>
      <c r="C5" s="4"/>
      <c r="D5" s="9"/>
      <c r="E5" s="29"/>
      <c r="F5" s="195" t="s">
        <v>23</v>
      </c>
      <c r="G5" s="4"/>
      <c r="H5" s="9"/>
      <c r="I5" s="29"/>
      <c r="J5" s="195" t="s">
        <v>24</v>
      </c>
      <c r="K5" s="4"/>
      <c r="L5" s="9"/>
      <c r="M5" s="29"/>
    </row>
    <row r="6" spans="1:14" s="10" customFormat="1" ht="11.25" customHeight="1" x14ac:dyDescent="0.15">
      <c r="A6" s="191"/>
      <c r="B6" s="193"/>
      <c r="C6" s="200" t="s">
        <v>19</v>
      </c>
      <c r="D6" s="198" t="s">
        <v>20</v>
      </c>
      <c r="E6" s="30"/>
      <c r="F6" s="196"/>
      <c r="G6" s="200" t="s">
        <v>19</v>
      </c>
      <c r="H6" s="202" t="s">
        <v>20</v>
      </c>
      <c r="I6" s="30"/>
      <c r="J6" s="196"/>
      <c r="K6" s="198" t="s">
        <v>19</v>
      </c>
      <c r="L6" s="198" t="s">
        <v>20</v>
      </c>
      <c r="M6" s="30"/>
    </row>
    <row r="7" spans="1:14" s="10" customFormat="1" ht="27" customHeight="1" x14ac:dyDescent="0.15">
      <c r="A7" s="192"/>
      <c r="B7" s="194"/>
      <c r="C7" s="201"/>
      <c r="D7" s="199"/>
      <c r="E7" s="31" t="s">
        <v>21</v>
      </c>
      <c r="F7" s="197"/>
      <c r="G7" s="201"/>
      <c r="H7" s="203"/>
      <c r="I7" s="31" t="s">
        <v>21</v>
      </c>
      <c r="J7" s="197"/>
      <c r="K7" s="199"/>
      <c r="L7" s="199"/>
      <c r="M7" s="31" t="s">
        <v>21</v>
      </c>
    </row>
    <row r="8" spans="1:14" s="10" customFormat="1" ht="21" customHeight="1" x14ac:dyDescent="0.15">
      <c r="A8" s="3" t="s">
        <v>22</v>
      </c>
      <c r="B8" s="98">
        <v>35473</v>
      </c>
      <c r="C8" s="99">
        <v>34499</v>
      </c>
      <c r="D8" s="99">
        <v>974</v>
      </c>
      <c r="E8" s="99">
        <v>908</v>
      </c>
      <c r="F8" s="99">
        <v>35420</v>
      </c>
      <c r="G8" s="99">
        <v>34459</v>
      </c>
      <c r="H8" s="99">
        <v>961</v>
      </c>
      <c r="I8" s="99">
        <v>895</v>
      </c>
      <c r="J8" s="99">
        <v>199</v>
      </c>
      <c r="K8" s="99">
        <v>185</v>
      </c>
      <c r="L8" s="99">
        <v>14</v>
      </c>
      <c r="M8" s="99">
        <v>14</v>
      </c>
    </row>
    <row r="9" spans="1:14" s="10" customFormat="1" ht="21" customHeight="1" x14ac:dyDescent="0.15">
      <c r="A9" s="3" t="s">
        <v>0</v>
      </c>
      <c r="B9" s="118">
        <v>45038</v>
      </c>
      <c r="C9" s="101">
        <v>44167</v>
      </c>
      <c r="D9" s="101">
        <v>871</v>
      </c>
      <c r="E9" s="101">
        <v>750</v>
      </c>
      <c r="F9" s="101">
        <v>44985</v>
      </c>
      <c r="G9" s="101">
        <v>44121</v>
      </c>
      <c r="H9" s="101">
        <v>864</v>
      </c>
      <c r="I9" s="101">
        <v>743</v>
      </c>
      <c r="J9" s="101">
        <v>582</v>
      </c>
      <c r="K9" s="101">
        <v>568</v>
      </c>
      <c r="L9" s="101">
        <v>14</v>
      </c>
      <c r="M9" s="101">
        <v>14</v>
      </c>
    </row>
    <row r="10" spans="1:14" s="10" customFormat="1" ht="21" customHeight="1" x14ac:dyDescent="0.15">
      <c r="A10" s="32" t="s">
        <v>105</v>
      </c>
      <c r="B10" s="91">
        <f t="shared" ref="B10:M10" si="0">B8-B9</f>
        <v>-9565</v>
      </c>
      <c r="C10" s="91">
        <f t="shared" si="0"/>
        <v>-9668</v>
      </c>
      <c r="D10" s="91">
        <f t="shared" si="0"/>
        <v>103</v>
      </c>
      <c r="E10" s="91">
        <f t="shared" si="0"/>
        <v>158</v>
      </c>
      <c r="F10" s="91">
        <f t="shared" si="0"/>
        <v>-9565</v>
      </c>
      <c r="G10" s="91">
        <f t="shared" si="0"/>
        <v>-9662</v>
      </c>
      <c r="H10" s="91">
        <f t="shared" si="0"/>
        <v>97</v>
      </c>
      <c r="I10" s="91">
        <f t="shared" si="0"/>
        <v>152</v>
      </c>
      <c r="J10" s="91">
        <f t="shared" si="0"/>
        <v>-383</v>
      </c>
      <c r="K10" s="91">
        <f t="shared" si="0"/>
        <v>-383</v>
      </c>
      <c r="L10" s="91">
        <f t="shared" si="0"/>
        <v>0</v>
      </c>
      <c r="M10" s="91">
        <f t="shared" si="0"/>
        <v>0</v>
      </c>
    </row>
    <row r="11" spans="1:14" s="10" customFormat="1" ht="13.5" customHeight="1" x14ac:dyDescent="0.15">
      <c r="A11" s="3" t="s">
        <v>3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4" s="10" customFormat="1" ht="21" customHeight="1" x14ac:dyDescent="0.15">
      <c r="A12" s="33" t="s">
        <v>195</v>
      </c>
      <c r="B12" s="97">
        <f t="shared" ref="B12:K12" si="1">B8/B9*100-100</f>
        <v>-21.237621564012613</v>
      </c>
      <c r="C12" s="92">
        <f t="shared" si="1"/>
        <v>-21.889646115878364</v>
      </c>
      <c r="D12" s="92">
        <f t="shared" si="1"/>
        <v>11.825487944890938</v>
      </c>
      <c r="E12" s="92">
        <f t="shared" si="1"/>
        <v>21.066666666666663</v>
      </c>
      <c r="F12" s="92">
        <f t="shared" si="1"/>
        <v>-21.262643103256636</v>
      </c>
      <c r="G12" s="92">
        <f t="shared" si="1"/>
        <v>-21.898869019287872</v>
      </c>
      <c r="H12" s="92">
        <f t="shared" si="1"/>
        <v>11.226851851851862</v>
      </c>
      <c r="I12" s="92">
        <f t="shared" si="1"/>
        <v>20.45760430686407</v>
      </c>
      <c r="J12" s="92">
        <f t="shared" si="1"/>
        <v>-65.807560137457045</v>
      </c>
      <c r="K12" s="92">
        <f t="shared" si="1"/>
        <v>-67.429577464788736</v>
      </c>
      <c r="L12" s="176">
        <v>0</v>
      </c>
      <c r="M12" s="176">
        <v>0</v>
      </c>
    </row>
    <row r="13" spans="1:14" s="14" customFormat="1" ht="12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s="23" customFormat="1" ht="21" customHeight="1" thickBot="1" x14ac:dyDescent="0.2">
      <c r="A14" s="34"/>
      <c r="B14" s="86" t="s">
        <v>135</v>
      </c>
      <c r="C14" s="34"/>
      <c r="D14" s="34"/>
      <c r="E14" s="34"/>
      <c r="F14" s="34"/>
      <c r="G14" s="34"/>
      <c r="H14" s="34"/>
      <c r="I14" s="180" t="s">
        <v>16</v>
      </c>
      <c r="J14" s="180"/>
    </row>
    <row r="15" spans="1:14" s="23" customFormat="1" ht="15.75" customHeight="1" thickTop="1" x14ac:dyDescent="0.15">
      <c r="A15" s="181" t="s">
        <v>15</v>
      </c>
      <c r="B15" s="183" t="s">
        <v>14</v>
      </c>
      <c r="C15" s="185" t="s">
        <v>13</v>
      </c>
      <c r="D15" s="185"/>
      <c r="E15" s="185"/>
      <c r="F15" s="185"/>
      <c r="G15" s="185"/>
      <c r="H15" s="186" t="s">
        <v>12</v>
      </c>
      <c r="I15" s="188" t="s">
        <v>11</v>
      </c>
      <c r="J15" s="36"/>
    </row>
    <row r="16" spans="1:14" s="23" customFormat="1" ht="24" customHeight="1" x14ac:dyDescent="0.15">
      <c r="A16" s="182"/>
      <c r="B16" s="184"/>
      <c r="C16" s="37" t="s">
        <v>10</v>
      </c>
      <c r="D16" s="38" t="s">
        <v>151</v>
      </c>
      <c r="E16" s="39" t="s">
        <v>202</v>
      </c>
      <c r="F16" s="39" t="s">
        <v>7</v>
      </c>
      <c r="G16" s="40" t="s">
        <v>152</v>
      </c>
      <c r="H16" s="187"/>
      <c r="I16" s="189"/>
      <c r="J16" s="41" t="s">
        <v>5</v>
      </c>
      <c r="L16" s="155"/>
      <c r="M16" s="154"/>
      <c r="N16" s="154"/>
    </row>
    <row r="17" spans="1:14" s="23" customFormat="1" ht="21" customHeight="1" x14ac:dyDescent="0.15">
      <c r="A17" s="42" t="s">
        <v>22</v>
      </c>
      <c r="B17" s="131">
        <v>35473</v>
      </c>
      <c r="C17" s="132">
        <v>908</v>
      </c>
      <c r="D17" s="132">
        <v>143</v>
      </c>
      <c r="E17" s="132">
        <v>701</v>
      </c>
      <c r="F17" s="132">
        <v>51</v>
      </c>
      <c r="G17" s="132">
        <v>13</v>
      </c>
      <c r="H17" s="132">
        <v>1</v>
      </c>
      <c r="I17" s="132">
        <v>34564</v>
      </c>
      <c r="J17" s="132">
        <v>34499</v>
      </c>
      <c r="L17" s="154"/>
      <c r="M17" s="154"/>
      <c r="N17" s="154"/>
    </row>
    <row r="18" spans="1:14" s="23" customFormat="1" ht="21" customHeight="1" x14ac:dyDescent="0.15">
      <c r="A18" s="42" t="s">
        <v>0</v>
      </c>
      <c r="B18" s="129">
        <v>45038</v>
      </c>
      <c r="C18" s="129">
        <v>750</v>
      </c>
      <c r="D18" s="129">
        <v>143</v>
      </c>
      <c r="E18" s="129">
        <v>552</v>
      </c>
      <c r="F18" s="129">
        <v>47</v>
      </c>
      <c r="G18" s="129">
        <v>8</v>
      </c>
      <c r="H18" s="129">
        <v>3</v>
      </c>
      <c r="I18" s="129">
        <v>44285</v>
      </c>
      <c r="J18" s="129">
        <v>44167</v>
      </c>
    </row>
    <row r="19" spans="1:14" s="23" customFormat="1" ht="21" customHeight="1" x14ac:dyDescent="0.15">
      <c r="A19" s="43" t="s">
        <v>105</v>
      </c>
      <c r="B19" s="137">
        <f t="shared" ref="B19:J19" si="2">B17-B18</f>
        <v>-9565</v>
      </c>
      <c r="C19" s="138">
        <f t="shared" si="2"/>
        <v>158</v>
      </c>
      <c r="D19" s="138">
        <f t="shared" si="2"/>
        <v>0</v>
      </c>
      <c r="E19" s="138">
        <f t="shared" si="2"/>
        <v>149</v>
      </c>
      <c r="F19" s="138">
        <f t="shared" si="2"/>
        <v>4</v>
      </c>
      <c r="G19" s="138">
        <f t="shared" si="2"/>
        <v>5</v>
      </c>
      <c r="H19" s="138">
        <f t="shared" si="2"/>
        <v>-2</v>
      </c>
      <c r="I19" s="138">
        <f t="shared" si="2"/>
        <v>-9721</v>
      </c>
      <c r="J19" s="138">
        <f t="shared" si="2"/>
        <v>-9668</v>
      </c>
    </row>
    <row r="20" spans="1:14" s="23" customFormat="1" ht="13.5" customHeight="1" x14ac:dyDescent="0.15">
      <c r="A20" s="42" t="s">
        <v>3</v>
      </c>
      <c r="B20" s="86"/>
      <c r="C20" s="86"/>
      <c r="D20" s="86"/>
      <c r="E20" s="86"/>
      <c r="F20" s="86"/>
      <c r="G20" s="86"/>
      <c r="H20" s="86"/>
      <c r="I20" s="86"/>
      <c r="J20" s="86"/>
    </row>
    <row r="21" spans="1:14" s="23" customFormat="1" ht="21" customHeight="1" x14ac:dyDescent="0.15">
      <c r="A21" s="42" t="s">
        <v>130</v>
      </c>
      <c r="B21" s="135">
        <f t="shared" ref="B21:J21" si="3">ROUND(B17/B18*100,1)-100</f>
        <v>-21.200000000000003</v>
      </c>
      <c r="C21" s="136">
        <f t="shared" si="3"/>
        <v>21.099999999999994</v>
      </c>
      <c r="D21" s="136">
        <f t="shared" si="3"/>
        <v>0</v>
      </c>
      <c r="E21" s="136">
        <f t="shared" si="3"/>
        <v>27</v>
      </c>
      <c r="F21" s="136">
        <f t="shared" si="3"/>
        <v>8.5</v>
      </c>
      <c r="G21" s="136">
        <f t="shared" si="3"/>
        <v>62.5</v>
      </c>
      <c r="H21" s="136">
        <f t="shared" si="3"/>
        <v>-66.7</v>
      </c>
      <c r="I21" s="136">
        <f t="shared" si="3"/>
        <v>-22</v>
      </c>
      <c r="J21" s="136">
        <f t="shared" si="3"/>
        <v>-21.900000000000006</v>
      </c>
      <c r="K21" s="35"/>
    </row>
    <row r="22" spans="1:14" s="23" customFormat="1" ht="13.5" customHeight="1" x14ac:dyDescent="0.15">
      <c r="A22" s="44" t="s">
        <v>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35"/>
    </row>
    <row r="23" spans="1:14" s="23" customFormat="1" ht="21" customHeight="1" x14ac:dyDescent="0.15">
      <c r="A23" s="42" t="s">
        <v>209</v>
      </c>
      <c r="B23" s="135">
        <f t="shared" ref="B23:J23" si="4">B17/$B17*100</f>
        <v>100</v>
      </c>
      <c r="C23" s="136">
        <f t="shared" si="4"/>
        <v>2.559693287852733</v>
      </c>
      <c r="D23" s="136">
        <f t="shared" si="4"/>
        <v>0.40312350238209343</v>
      </c>
      <c r="E23" s="136">
        <f t="shared" si="4"/>
        <v>1.976150875313619</v>
      </c>
      <c r="F23" s="136">
        <f t="shared" si="4"/>
        <v>0.14377131903137597</v>
      </c>
      <c r="G23" s="136">
        <f t="shared" si="4"/>
        <v>3.6647591125644856E-2</v>
      </c>
      <c r="H23" s="136">
        <f t="shared" si="4"/>
        <v>2.8190454712034504E-3</v>
      </c>
      <c r="I23" s="136">
        <f t="shared" si="4"/>
        <v>97.437487666676063</v>
      </c>
      <c r="J23" s="136">
        <f t="shared" si="4"/>
        <v>97.254249711047834</v>
      </c>
      <c r="K23" s="35"/>
    </row>
    <row r="24" spans="1:14" s="23" customFormat="1" ht="21" customHeight="1" x14ac:dyDescent="0.15">
      <c r="A24" s="45" t="s">
        <v>0</v>
      </c>
      <c r="B24" s="139">
        <f t="shared" ref="B24:J24" si="5">B18/$B18*100</f>
        <v>100</v>
      </c>
      <c r="C24" s="140">
        <f t="shared" si="5"/>
        <v>1.6652604467338694</v>
      </c>
      <c r="D24" s="140">
        <f t="shared" si="5"/>
        <v>0.31750965851059104</v>
      </c>
      <c r="E24" s="140">
        <f t="shared" si="5"/>
        <v>1.2256316887961276</v>
      </c>
      <c r="F24" s="140">
        <f t="shared" si="5"/>
        <v>0.10435632132865581</v>
      </c>
      <c r="G24" s="140">
        <f t="shared" si="5"/>
        <v>1.7762778098494605E-2</v>
      </c>
      <c r="H24" s="140">
        <f t="shared" si="5"/>
        <v>6.6610417869354763E-3</v>
      </c>
      <c r="I24" s="140">
        <f t="shared" si="5"/>
        <v>98.328078511479205</v>
      </c>
      <c r="J24" s="140">
        <f t="shared" si="5"/>
        <v>98.0660775345264</v>
      </c>
      <c r="K24" s="35"/>
      <c r="L24" s="154"/>
      <c r="M24" s="154"/>
      <c r="N24" s="154"/>
    </row>
    <row r="25" spans="1:14" s="23" customFormat="1" ht="12" customHeight="1" x14ac:dyDescent="0.1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4" s="14" customFormat="1" ht="21" customHeight="1" thickBot="1" x14ac:dyDescent="0.2">
      <c r="A26" s="4"/>
      <c r="B26" s="87" t="s">
        <v>136</v>
      </c>
      <c r="C26" s="4"/>
      <c r="D26" s="4"/>
      <c r="E26" s="4"/>
      <c r="F26" s="4"/>
      <c r="G26" s="4"/>
      <c r="H26" s="4"/>
      <c r="I26" s="204" t="s">
        <v>16</v>
      </c>
      <c r="J26" s="204"/>
      <c r="K26" s="1"/>
    </row>
    <row r="27" spans="1:14" s="14" customFormat="1" ht="15.75" customHeight="1" thickTop="1" x14ac:dyDescent="0.15">
      <c r="A27" s="190" t="s">
        <v>15</v>
      </c>
      <c r="B27" s="205" t="s">
        <v>14</v>
      </c>
      <c r="C27" s="206" t="s">
        <v>13</v>
      </c>
      <c r="D27" s="207"/>
      <c r="E27" s="207"/>
      <c r="F27" s="207"/>
      <c r="G27" s="208"/>
      <c r="H27" s="209" t="s">
        <v>12</v>
      </c>
      <c r="I27" s="195" t="s">
        <v>11</v>
      </c>
      <c r="J27" s="46"/>
      <c r="K27" s="1"/>
    </row>
    <row r="28" spans="1:14" s="14" customFormat="1" ht="24" customHeight="1" x14ac:dyDescent="0.15">
      <c r="A28" s="192"/>
      <c r="B28" s="201"/>
      <c r="C28" s="37" t="s">
        <v>10</v>
      </c>
      <c r="D28" s="38" t="s">
        <v>151</v>
      </c>
      <c r="E28" s="39" t="s">
        <v>202</v>
      </c>
      <c r="F28" s="39" t="s">
        <v>7</v>
      </c>
      <c r="G28" s="40" t="s">
        <v>152</v>
      </c>
      <c r="H28" s="210"/>
      <c r="I28" s="197"/>
      <c r="J28" s="31" t="s">
        <v>5</v>
      </c>
      <c r="K28" s="1"/>
    </row>
    <row r="29" spans="1:14" s="14" customFormat="1" ht="21" customHeight="1" x14ac:dyDescent="0.15">
      <c r="A29" s="3" t="s">
        <v>22</v>
      </c>
      <c r="B29" s="98">
        <v>35420</v>
      </c>
      <c r="C29" s="99">
        <v>895</v>
      </c>
      <c r="D29" s="99">
        <v>143</v>
      </c>
      <c r="E29" s="99">
        <v>692</v>
      </c>
      <c r="F29" s="99">
        <v>48</v>
      </c>
      <c r="G29" s="99">
        <v>12</v>
      </c>
      <c r="H29" s="99">
        <v>1</v>
      </c>
      <c r="I29" s="99">
        <v>34524</v>
      </c>
      <c r="J29" s="99">
        <v>34459</v>
      </c>
      <c r="K29" s="1"/>
    </row>
    <row r="30" spans="1:14" s="14" customFormat="1" ht="21" customHeight="1" x14ac:dyDescent="0.15">
      <c r="A30" s="3" t="s">
        <v>0</v>
      </c>
      <c r="B30" s="101">
        <v>44985</v>
      </c>
      <c r="C30" s="101">
        <v>743</v>
      </c>
      <c r="D30" s="101">
        <v>143</v>
      </c>
      <c r="E30" s="101">
        <v>547</v>
      </c>
      <c r="F30" s="101">
        <v>45</v>
      </c>
      <c r="G30" s="101">
        <v>8</v>
      </c>
      <c r="H30" s="101">
        <v>3</v>
      </c>
      <c r="I30" s="101">
        <v>44239</v>
      </c>
      <c r="J30" s="101">
        <v>44121</v>
      </c>
      <c r="K30" s="1"/>
    </row>
    <row r="31" spans="1:14" s="14" customFormat="1" ht="21" customHeight="1" x14ac:dyDescent="0.15">
      <c r="A31" s="5" t="s">
        <v>105</v>
      </c>
      <c r="B31" s="98">
        <f t="shared" ref="B31:J31" si="6">B29-B30</f>
        <v>-9565</v>
      </c>
      <c r="C31" s="99">
        <f t="shared" si="6"/>
        <v>152</v>
      </c>
      <c r="D31" s="99">
        <f t="shared" si="6"/>
        <v>0</v>
      </c>
      <c r="E31" s="99">
        <f t="shared" si="6"/>
        <v>145</v>
      </c>
      <c r="F31" s="99">
        <f t="shared" si="6"/>
        <v>3</v>
      </c>
      <c r="G31" s="99">
        <f t="shared" si="6"/>
        <v>4</v>
      </c>
      <c r="H31" s="99">
        <f t="shared" si="6"/>
        <v>-2</v>
      </c>
      <c r="I31" s="99">
        <f t="shared" si="6"/>
        <v>-9715</v>
      </c>
      <c r="J31" s="99">
        <f t="shared" si="6"/>
        <v>-9662</v>
      </c>
      <c r="K31" s="1"/>
    </row>
    <row r="32" spans="1:14" s="14" customFormat="1" ht="13.5" customHeight="1" x14ac:dyDescent="0.15">
      <c r="A32" s="5" t="s">
        <v>3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"/>
    </row>
    <row r="33" spans="1:11" s="14" customFormat="1" ht="21" customHeight="1" x14ac:dyDescent="0.15">
      <c r="A33" s="3" t="s">
        <v>130</v>
      </c>
      <c r="B33" s="104">
        <f t="shared" ref="B33:J33" si="7">ROUND(B29/B30*100,1)-100</f>
        <v>-21.299999999999997</v>
      </c>
      <c r="C33" s="105">
        <f t="shared" si="7"/>
        <v>20.5</v>
      </c>
      <c r="D33" s="105">
        <f t="shared" si="7"/>
        <v>0</v>
      </c>
      <c r="E33" s="105">
        <f t="shared" si="7"/>
        <v>26.5</v>
      </c>
      <c r="F33" s="105">
        <f t="shared" si="7"/>
        <v>6.7000000000000028</v>
      </c>
      <c r="G33" s="105">
        <f t="shared" si="7"/>
        <v>50</v>
      </c>
      <c r="H33" s="105">
        <f t="shared" si="7"/>
        <v>-66.7</v>
      </c>
      <c r="I33" s="105">
        <f t="shared" si="7"/>
        <v>-22</v>
      </c>
      <c r="J33" s="105">
        <f t="shared" si="7"/>
        <v>-21.900000000000006</v>
      </c>
      <c r="K33" s="1"/>
    </row>
    <row r="34" spans="1:11" s="14" customFormat="1" ht="13.5" customHeight="1" x14ac:dyDescent="0.15">
      <c r="A34" s="5" t="s">
        <v>1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"/>
    </row>
    <row r="35" spans="1:11" s="14" customFormat="1" ht="21" customHeight="1" x14ac:dyDescent="0.15">
      <c r="A35" s="3" t="s">
        <v>209</v>
      </c>
      <c r="B35" s="104">
        <f t="shared" ref="B35:J35" si="8">B29/$B29*100</f>
        <v>100</v>
      </c>
      <c r="C35" s="105">
        <f t="shared" si="8"/>
        <v>2.5268210050818749</v>
      </c>
      <c r="D35" s="105">
        <f t="shared" si="8"/>
        <v>0.40372670807453415</v>
      </c>
      <c r="E35" s="105">
        <f t="shared" si="8"/>
        <v>1.9536984754376059</v>
      </c>
      <c r="F35" s="105">
        <f t="shared" si="8"/>
        <v>0.13551665725578768</v>
      </c>
      <c r="G35" s="105">
        <f t="shared" si="8"/>
        <v>3.387916431394692E-2</v>
      </c>
      <c r="H35" s="105">
        <f t="shared" si="8"/>
        <v>2.82326369282891E-3</v>
      </c>
      <c r="I35" s="105">
        <f t="shared" si="8"/>
        <v>97.470355731225297</v>
      </c>
      <c r="J35" s="105">
        <f t="shared" si="8"/>
        <v>97.286843591191413</v>
      </c>
      <c r="K35" s="1"/>
    </row>
    <row r="36" spans="1:11" s="14" customFormat="1" ht="21" customHeight="1" x14ac:dyDescent="0.15">
      <c r="A36" s="3" t="s">
        <v>0</v>
      </c>
      <c r="B36" s="104">
        <f t="shared" ref="B36:J36" si="9">B30/$B30*100</f>
        <v>100</v>
      </c>
      <c r="C36" s="105">
        <f t="shared" si="9"/>
        <v>1.6516616649994442</v>
      </c>
      <c r="D36" s="105">
        <f t="shared" si="9"/>
        <v>0.31788373902411915</v>
      </c>
      <c r="E36" s="105">
        <f t="shared" si="9"/>
        <v>1.2159608758475047</v>
      </c>
      <c r="F36" s="105">
        <f t="shared" si="9"/>
        <v>0.10003334444814939</v>
      </c>
      <c r="G36" s="105">
        <f t="shared" si="9"/>
        <v>1.7783705679671E-2</v>
      </c>
      <c r="H36" s="105">
        <f t="shared" si="9"/>
        <v>6.6688896298766256E-3</v>
      </c>
      <c r="I36" s="105">
        <f t="shared" si="9"/>
        <v>98.341669445370684</v>
      </c>
      <c r="J36" s="105">
        <f t="shared" si="9"/>
        <v>98.079359786595532</v>
      </c>
      <c r="K36" s="1"/>
    </row>
    <row r="37" spans="1:1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</row>
  </sheetData>
  <mergeCells count="23">
    <mergeCell ref="K6:K7"/>
    <mergeCell ref="I26:J26"/>
    <mergeCell ref="A27:A28"/>
    <mergeCell ref="B27:B28"/>
    <mergeCell ref="C27:G27"/>
    <mergeCell ref="H27:H28"/>
    <mergeCell ref="I27:I28"/>
    <mergeCell ref="D1:N1"/>
    <mergeCell ref="I14:J14"/>
    <mergeCell ref="A15:A16"/>
    <mergeCell ref="B15:B16"/>
    <mergeCell ref="C15:G15"/>
    <mergeCell ref="H15:H16"/>
    <mergeCell ref="I15:I16"/>
    <mergeCell ref="A5:A7"/>
    <mergeCell ref="B5:B7"/>
    <mergeCell ref="F5:F7"/>
    <mergeCell ref="J5:J7"/>
    <mergeCell ref="L6:L7"/>
    <mergeCell ref="C6:C7"/>
    <mergeCell ref="D6:D7"/>
    <mergeCell ref="G6:G7"/>
    <mergeCell ref="H6:H7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zoomScaleNormal="100" workbookViewId="0"/>
  </sheetViews>
  <sheetFormatPr defaultRowHeight="10.5" x14ac:dyDescent="0.15"/>
  <cols>
    <col min="1" max="1" width="12.5" style="14" customWidth="1"/>
    <col min="2" max="17" width="9.625" style="14" customWidth="1"/>
    <col min="18" max="16384" width="9" style="14"/>
  </cols>
  <sheetData>
    <row r="1" spans="1:18" ht="24" customHeight="1" thickBot="1" x14ac:dyDescent="0.2">
      <c r="A1" s="47"/>
      <c r="B1" s="88" t="s">
        <v>137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9" t="s">
        <v>182</v>
      </c>
    </row>
    <row r="2" spans="1:18" ht="24" customHeight="1" thickTop="1" x14ac:dyDescent="0.15">
      <c r="A2" s="190" t="s">
        <v>15</v>
      </c>
      <c r="B2" s="211" t="s">
        <v>10</v>
      </c>
      <c r="C2" s="195" t="s">
        <v>153</v>
      </c>
      <c r="D2" s="211" t="s">
        <v>25</v>
      </c>
      <c r="E2" s="205" t="s">
        <v>26</v>
      </c>
      <c r="F2" s="205" t="s">
        <v>27</v>
      </c>
      <c r="G2" s="205" t="s">
        <v>28</v>
      </c>
      <c r="H2" s="205" t="s">
        <v>29</v>
      </c>
      <c r="I2" s="205" t="s">
        <v>30</v>
      </c>
      <c r="J2" s="205" t="s">
        <v>31</v>
      </c>
      <c r="K2" s="205" t="s">
        <v>32</v>
      </c>
      <c r="L2" s="209" t="s">
        <v>205</v>
      </c>
      <c r="M2" s="209" t="s">
        <v>204</v>
      </c>
      <c r="N2" s="209" t="s">
        <v>203</v>
      </c>
      <c r="O2" s="209" t="s">
        <v>45</v>
      </c>
      <c r="P2" s="209" t="s">
        <v>46</v>
      </c>
      <c r="Q2" s="211" t="s">
        <v>259</v>
      </c>
      <c r="R2" s="10"/>
    </row>
    <row r="3" spans="1:18" ht="24" customHeight="1" x14ac:dyDescent="0.15">
      <c r="A3" s="192"/>
      <c r="B3" s="199"/>
      <c r="C3" s="199"/>
      <c r="D3" s="199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99"/>
      <c r="R3" s="10"/>
    </row>
    <row r="4" spans="1:18" ht="21" customHeight="1" x14ac:dyDescent="0.15">
      <c r="A4" s="3" t="s">
        <v>22</v>
      </c>
      <c r="B4" s="142">
        <v>35420</v>
      </c>
      <c r="C4" s="142">
        <v>876</v>
      </c>
      <c r="D4" s="142">
        <v>866</v>
      </c>
      <c r="E4" s="142">
        <v>4016</v>
      </c>
      <c r="F4" s="142">
        <v>8894</v>
      </c>
      <c r="G4" s="142">
        <v>6153</v>
      </c>
      <c r="H4" s="142">
        <v>4058</v>
      </c>
      <c r="I4" s="142">
        <v>4737</v>
      </c>
      <c r="J4" s="142">
        <v>3197</v>
      </c>
      <c r="K4" s="142">
        <v>1665</v>
      </c>
      <c r="L4" s="142">
        <v>640</v>
      </c>
      <c r="M4" s="142">
        <v>156</v>
      </c>
      <c r="N4" s="142">
        <v>107</v>
      </c>
      <c r="O4" s="142">
        <v>46</v>
      </c>
      <c r="P4" s="142">
        <v>6</v>
      </c>
      <c r="Q4" s="142">
        <v>3</v>
      </c>
      <c r="R4" s="10"/>
    </row>
    <row r="5" spans="1:18" ht="21" customHeight="1" x14ac:dyDescent="0.15">
      <c r="A5" s="3" t="s">
        <v>0</v>
      </c>
      <c r="B5" s="142">
        <v>44985</v>
      </c>
      <c r="C5" s="142">
        <v>509</v>
      </c>
      <c r="D5" s="142">
        <v>858</v>
      </c>
      <c r="E5" s="142">
        <v>5298</v>
      </c>
      <c r="F5" s="142">
        <v>12313</v>
      </c>
      <c r="G5" s="142">
        <v>8477</v>
      </c>
      <c r="H5" s="142">
        <v>5466</v>
      </c>
      <c r="I5" s="142">
        <v>6019</v>
      </c>
      <c r="J5" s="142">
        <v>3688</v>
      </c>
      <c r="K5" s="142">
        <v>1658</v>
      </c>
      <c r="L5" s="142">
        <v>513</v>
      </c>
      <c r="M5" s="142">
        <v>93</v>
      </c>
      <c r="N5" s="142">
        <v>67</v>
      </c>
      <c r="O5" s="142">
        <v>24</v>
      </c>
      <c r="P5" s="142">
        <v>1</v>
      </c>
      <c r="Q5" s="142">
        <v>1</v>
      </c>
      <c r="R5" s="10"/>
    </row>
    <row r="6" spans="1:18" ht="21" customHeight="1" x14ac:dyDescent="0.15">
      <c r="A6" s="5" t="s">
        <v>105</v>
      </c>
      <c r="B6" s="98">
        <f t="shared" ref="B6:Q6" si="0">B4-B5</f>
        <v>-9565</v>
      </c>
      <c r="C6" s="99">
        <f t="shared" si="0"/>
        <v>367</v>
      </c>
      <c r="D6" s="99">
        <f t="shared" si="0"/>
        <v>8</v>
      </c>
      <c r="E6" s="99">
        <f t="shared" si="0"/>
        <v>-1282</v>
      </c>
      <c r="F6" s="99">
        <f t="shared" si="0"/>
        <v>-3419</v>
      </c>
      <c r="G6" s="99">
        <f t="shared" si="0"/>
        <v>-2324</v>
      </c>
      <c r="H6" s="99">
        <f t="shared" si="0"/>
        <v>-1408</v>
      </c>
      <c r="I6" s="99">
        <f t="shared" si="0"/>
        <v>-1282</v>
      </c>
      <c r="J6" s="99">
        <f t="shared" si="0"/>
        <v>-491</v>
      </c>
      <c r="K6" s="99">
        <f t="shared" si="0"/>
        <v>7</v>
      </c>
      <c r="L6" s="99">
        <f t="shared" si="0"/>
        <v>127</v>
      </c>
      <c r="M6" s="99">
        <f t="shared" si="0"/>
        <v>63</v>
      </c>
      <c r="N6" s="99">
        <f t="shared" si="0"/>
        <v>40</v>
      </c>
      <c r="O6" s="99">
        <f t="shared" si="0"/>
        <v>22</v>
      </c>
      <c r="P6" s="99">
        <f t="shared" si="0"/>
        <v>5</v>
      </c>
      <c r="Q6" s="99">
        <f t="shared" si="0"/>
        <v>2</v>
      </c>
      <c r="R6" s="10"/>
    </row>
    <row r="7" spans="1:18" ht="13.5" customHeight="1" x14ac:dyDescent="0.15">
      <c r="A7" s="5" t="s">
        <v>3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"/>
    </row>
    <row r="8" spans="1:18" ht="21" customHeight="1" x14ac:dyDescent="0.15">
      <c r="A8" s="3" t="s">
        <v>130</v>
      </c>
      <c r="B8" s="105">
        <f t="shared" ref="B8:N8" si="1">B4/B5*100-100</f>
        <v>-21.262643103256636</v>
      </c>
      <c r="C8" s="105">
        <f t="shared" si="1"/>
        <v>72.102161100196469</v>
      </c>
      <c r="D8" s="105">
        <f t="shared" si="1"/>
        <v>0.93240093240092392</v>
      </c>
      <c r="E8" s="105">
        <f t="shared" si="1"/>
        <v>-24.197810494526237</v>
      </c>
      <c r="F8" s="105">
        <f t="shared" si="1"/>
        <v>-27.767400308616914</v>
      </c>
      <c r="G8" s="105">
        <f t="shared" si="1"/>
        <v>-27.415359207266718</v>
      </c>
      <c r="H8" s="105">
        <f t="shared" si="1"/>
        <v>-25.759238931577016</v>
      </c>
      <c r="I8" s="105">
        <f t="shared" si="1"/>
        <v>-21.299219139391923</v>
      </c>
      <c r="J8" s="105">
        <f t="shared" si="1"/>
        <v>-13.313449023861168</v>
      </c>
      <c r="K8" s="105">
        <f t="shared" si="1"/>
        <v>0.4221954161640582</v>
      </c>
      <c r="L8" s="105">
        <f t="shared" si="1"/>
        <v>24.756335282651065</v>
      </c>
      <c r="M8" s="105">
        <f t="shared" si="1"/>
        <v>67.741935483870975</v>
      </c>
      <c r="N8" s="105">
        <f t="shared" si="1"/>
        <v>59.701492537313413</v>
      </c>
      <c r="O8" s="105">
        <f>O4/O5*100-100</f>
        <v>91.666666666666686</v>
      </c>
      <c r="P8" s="105">
        <f>P4/P5*100-100</f>
        <v>500</v>
      </c>
      <c r="Q8" s="105">
        <f>Q4/Q5*100-100</f>
        <v>200</v>
      </c>
      <c r="R8" s="10"/>
    </row>
    <row r="9" spans="1:18" ht="13.5" customHeight="1" x14ac:dyDescent="0.15">
      <c r="A9" s="5" t="s">
        <v>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"/>
    </row>
    <row r="10" spans="1:18" ht="21" customHeight="1" x14ac:dyDescent="0.15">
      <c r="A10" s="3" t="s">
        <v>22</v>
      </c>
      <c r="B10" s="126">
        <f t="shared" ref="B10:Q10" si="2">B4/$B4*100</f>
        <v>100</v>
      </c>
      <c r="C10" s="126">
        <f t="shared" si="2"/>
        <v>2.4731789949181255</v>
      </c>
      <c r="D10" s="126">
        <f t="shared" si="2"/>
        <v>2.4449463579898363</v>
      </c>
      <c r="E10" s="126">
        <f t="shared" si="2"/>
        <v>11.338226990400903</v>
      </c>
      <c r="F10" s="126">
        <f t="shared" si="2"/>
        <v>25.110107284020327</v>
      </c>
      <c r="G10" s="126">
        <f t="shared" si="2"/>
        <v>17.371541501976285</v>
      </c>
      <c r="H10" s="126">
        <f t="shared" si="2"/>
        <v>11.456804065499718</v>
      </c>
      <c r="I10" s="126">
        <f t="shared" si="2"/>
        <v>13.373800112930548</v>
      </c>
      <c r="J10" s="126">
        <f t="shared" si="2"/>
        <v>9.0259740259740262</v>
      </c>
      <c r="K10" s="126">
        <f t="shared" si="2"/>
        <v>4.7007340485601352</v>
      </c>
      <c r="L10" s="126">
        <f t="shared" si="2"/>
        <v>1.8068887634105024</v>
      </c>
      <c r="M10" s="126">
        <f t="shared" si="2"/>
        <v>0.44042913608131001</v>
      </c>
      <c r="N10" s="126">
        <f t="shared" si="2"/>
        <v>0.30208921513269338</v>
      </c>
      <c r="O10" s="126">
        <f t="shared" si="2"/>
        <v>0.12987012987012986</v>
      </c>
      <c r="P10" s="126">
        <f t="shared" si="2"/>
        <v>1.693958215697346E-2</v>
      </c>
      <c r="Q10" s="126">
        <f t="shared" si="2"/>
        <v>8.4697910784867301E-3</v>
      </c>
      <c r="R10" s="10"/>
    </row>
    <row r="11" spans="1:18" ht="21" customHeight="1" x14ac:dyDescent="0.15">
      <c r="A11" s="3" t="s">
        <v>0</v>
      </c>
      <c r="B11" s="126">
        <f t="shared" ref="B11:Q11" si="3">B5/$B5*100</f>
        <v>100</v>
      </c>
      <c r="C11" s="126">
        <f t="shared" si="3"/>
        <v>1.1314882738690675</v>
      </c>
      <c r="D11" s="126">
        <f t="shared" si="3"/>
        <v>1.9073024341447149</v>
      </c>
      <c r="E11" s="126">
        <f t="shared" si="3"/>
        <v>11.777259086362122</v>
      </c>
      <c r="F11" s="126">
        <f t="shared" si="3"/>
        <v>27.371346004223629</v>
      </c>
      <c r="G11" s="126">
        <f t="shared" si="3"/>
        <v>18.844059130821385</v>
      </c>
      <c r="H11" s="126">
        <f t="shared" si="3"/>
        <v>12.150716905635212</v>
      </c>
      <c r="I11" s="126">
        <f t="shared" si="3"/>
        <v>13.38001556074247</v>
      </c>
      <c r="J11" s="126">
        <f t="shared" si="3"/>
        <v>8.1982883183283306</v>
      </c>
      <c r="K11" s="126">
        <f t="shared" si="3"/>
        <v>3.6856730021118151</v>
      </c>
      <c r="L11" s="126">
        <f t="shared" si="3"/>
        <v>1.1403801267089029</v>
      </c>
      <c r="M11" s="126">
        <f t="shared" si="3"/>
        <v>0.20673557852617538</v>
      </c>
      <c r="N11" s="126">
        <f t="shared" si="3"/>
        <v>0.14893853506724464</v>
      </c>
      <c r="O11" s="126">
        <f t="shared" si="3"/>
        <v>5.3351117039013005E-2</v>
      </c>
      <c r="P11" s="126">
        <f t="shared" si="3"/>
        <v>2.222963209958875E-3</v>
      </c>
      <c r="Q11" s="126">
        <f t="shared" si="3"/>
        <v>2.222963209958875E-3</v>
      </c>
      <c r="R11" s="10"/>
    </row>
    <row r="12" spans="1:18" ht="12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8" ht="24" customHeight="1" thickBot="1" x14ac:dyDescent="0.2">
      <c r="A13" s="47"/>
      <c r="B13" s="89" t="s">
        <v>138</v>
      </c>
      <c r="C13" s="4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9" t="s">
        <v>201</v>
      </c>
      <c r="Q13" s="4"/>
      <c r="R13" s="10"/>
    </row>
    <row r="14" spans="1:18" ht="24" customHeight="1" thickTop="1" x14ac:dyDescent="0.15">
      <c r="A14" s="190" t="s">
        <v>15</v>
      </c>
      <c r="B14" s="211" t="s">
        <v>10</v>
      </c>
      <c r="C14" s="211" t="s">
        <v>25</v>
      </c>
      <c r="D14" s="205" t="s">
        <v>26</v>
      </c>
      <c r="E14" s="205" t="s">
        <v>27</v>
      </c>
      <c r="F14" s="205" t="s">
        <v>28</v>
      </c>
      <c r="G14" s="205" t="s">
        <v>29</v>
      </c>
      <c r="H14" s="205" t="s">
        <v>30</v>
      </c>
      <c r="I14" s="205" t="s">
        <v>31</v>
      </c>
      <c r="J14" s="205" t="s">
        <v>32</v>
      </c>
      <c r="K14" s="209" t="s">
        <v>205</v>
      </c>
      <c r="L14" s="209" t="s">
        <v>204</v>
      </c>
      <c r="M14" s="209" t="s">
        <v>203</v>
      </c>
      <c r="N14" s="209" t="s">
        <v>45</v>
      </c>
      <c r="O14" s="209" t="s">
        <v>46</v>
      </c>
      <c r="P14" s="211" t="s">
        <v>259</v>
      </c>
      <c r="Q14" s="4"/>
      <c r="R14" s="10"/>
    </row>
    <row r="15" spans="1:18" ht="24" customHeight="1" x14ac:dyDescent="0.15">
      <c r="A15" s="192"/>
      <c r="B15" s="199"/>
      <c r="C15" s="199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199"/>
      <c r="Q15" s="4"/>
      <c r="R15" s="10"/>
    </row>
    <row r="16" spans="1:18" ht="21" customHeight="1" x14ac:dyDescent="0.15">
      <c r="A16" s="3" t="s">
        <v>22</v>
      </c>
      <c r="B16" s="142">
        <v>76591.899999999994</v>
      </c>
      <c r="C16" s="142">
        <v>158.6</v>
      </c>
      <c r="D16" s="142">
        <v>1521.3</v>
      </c>
      <c r="E16" s="142">
        <v>6286.7</v>
      </c>
      <c r="F16" s="142">
        <v>7380.6</v>
      </c>
      <c r="G16" s="142">
        <v>6845.7</v>
      </c>
      <c r="H16" s="142">
        <v>11242.7</v>
      </c>
      <c r="I16" s="142">
        <v>11779.6</v>
      </c>
      <c r="J16" s="142">
        <v>11113.7</v>
      </c>
      <c r="K16" s="142">
        <v>8505.7000000000007</v>
      </c>
      <c r="L16" s="142">
        <v>3649.6</v>
      </c>
      <c r="M16" s="142">
        <v>3950.6</v>
      </c>
      <c r="N16" s="142">
        <v>2967.6</v>
      </c>
      <c r="O16" s="142">
        <v>683.1</v>
      </c>
      <c r="P16" s="142">
        <v>506.4</v>
      </c>
      <c r="Q16" s="4"/>
      <c r="R16" s="10"/>
    </row>
    <row r="17" spans="1:18" ht="21" customHeight="1" x14ac:dyDescent="0.15">
      <c r="A17" s="3" t="s">
        <v>0</v>
      </c>
      <c r="B17" s="143">
        <v>82713</v>
      </c>
      <c r="C17" s="143">
        <v>157</v>
      </c>
      <c r="D17" s="143">
        <v>2036</v>
      </c>
      <c r="E17" s="143">
        <v>8789</v>
      </c>
      <c r="F17" s="143">
        <v>10204</v>
      </c>
      <c r="G17" s="143">
        <v>9286</v>
      </c>
      <c r="H17" s="143">
        <v>14355</v>
      </c>
      <c r="I17" s="143">
        <v>13677</v>
      </c>
      <c r="J17" s="143">
        <v>11027</v>
      </c>
      <c r="K17" s="143">
        <v>6697</v>
      </c>
      <c r="L17" s="143">
        <v>2201</v>
      </c>
      <c r="M17" s="143">
        <v>2441</v>
      </c>
      <c r="N17" s="143">
        <v>1559</v>
      </c>
      <c r="O17" s="143">
        <v>103</v>
      </c>
      <c r="P17" s="143">
        <v>182</v>
      </c>
      <c r="Q17" s="4"/>
      <c r="R17" s="10"/>
    </row>
    <row r="18" spans="1:18" ht="21" customHeight="1" x14ac:dyDescent="0.15">
      <c r="A18" s="5" t="s">
        <v>105</v>
      </c>
      <c r="B18" s="98">
        <f t="shared" ref="B18:O18" si="4">B16-B17</f>
        <v>-6121.1000000000058</v>
      </c>
      <c r="C18" s="99">
        <f t="shared" si="4"/>
        <v>1.5999999999999943</v>
      </c>
      <c r="D18" s="99">
        <f t="shared" si="4"/>
        <v>-514.70000000000005</v>
      </c>
      <c r="E18" s="99">
        <f t="shared" si="4"/>
        <v>-2502.3000000000002</v>
      </c>
      <c r="F18" s="99">
        <f t="shared" si="4"/>
        <v>-2823.3999999999996</v>
      </c>
      <c r="G18" s="99">
        <f t="shared" si="4"/>
        <v>-2440.3000000000002</v>
      </c>
      <c r="H18" s="99">
        <f t="shared" si="4"/>
        <v>-3112.2999999999993</v>
      </c>
      <c r="I18" s="99">
        <f t="shared" si="4"/>
        <v>-1897.3999999999996</v>
      </c>
      <c r="J18" s="99">
        <f t="shared" si="4"/>
        <v>86.700000000000728</v>
      </c>
      <c r="K18" s="99">
        <f t="shared" si="4"/>
        <v>1808.7000000000007</v>
      </c>
      <c r="L18" s="99">
        <f t="shared" si="4"/>
        <v>1448.6</v>
      </c>
      <c r="M18" s="99">
        <f t="shared" si="4"/>
        <v>1509.6</v>
      </c>
      <c r="N18" s="99">
        <f t="shared" si="4"/>
        <v>1408.6</v>
      </c>
      <c r="O18" s="99">
        <f t="shared" si="4"/>
        <v>580.1</v>
      </c>
      <c r="P18" s="99">
        <f>P16-P17</f>
        <v>324.39999999999998</v>
      </c>
      <c r="Q18" s="4"/>
      <c r="R18" s="10"/>
    </row>
    <row r="19" spans="1:18" ht="13.5" customHeight="1" x14ac:dyDescent="0.15">
      <c r="A19" s="5" t="s">
        <v>3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4"/>
      <c r="R19" s="10"/>
    </row>
    <row r="20" spans="1:18" ht="21" customHeight="1" x14ac:dyDescent="0.15">
      <c r="A20" s="3" t="s">
        <v>130</v>
      </c>
      <c r="B20" s="105">
        <f t="shared" ref="B20:O20" si="5">B16/B17*100-100</f>
        <v>-7.4004086419305395</v>
      </c>
      <c r="C20" s="105">
        <f t="shared" si="5"/>
        <v>1.0191082802547839</v>
      </c>
      <c r="D20" s="105">
        <f t="shared" si="5"/>
        <v>-25.279960707269154</v>
      </c>
      <c r="E20" s="105">
        <f t="shared" si="5"/>
        <v>-28.47081579246786</v>
      </c>
      <c r="F20" s="105">
        <f t="shared" si="5"/>
        <v>-27.669541356330853</v>
      </c>
      <c r="G20" s="105">
        <f t="shared" si="5"/>
        <v>-26.279345250915355</v>
      </c>
      <c r="H20" s="105">
        <f t="shared" si="5"/>
        <v>-21.680947405085334</v>
      </c>
      <c r="I20" s="105">
        <f t="shared" si="5"/>
        <v>-13.872925349126263</v>
      </c>
      <c r="J20" s="105">
        <f t="shared" si="5"/>
        <v>0.78625192708805969</v>
      </c>
      <c r="K20" s="105">
        <f t="shared" si="5"/>
        <v>27.007615350156783</v>
      </c>
      <c r="L20" s="105">
        <f t="shared" si="5"/>
        <v>65.81553839164016</v>
      </c>
      <c r="M20" s="105">
        <f t="shared" si="5"/>
        <v>61.843506759524786</v>
      </c>
      <c r="N20" s="105">
        <f t="shared" si="5"/>
        <v>90.352790250160353</v>
      </c>
      <c r="O20" s="105">
        <f t="shared" si="5"/>
        <v>563.20388349514565</v>
      </c>
      <c r="P20" s="105">
        <f>P16/P17*100-100</f>
        <v>178.24175824175825</v>
      </c>
      <c r="Q20" s="4"/>
      <c r="R20" s="10"/>
    </row>
    <row r="21" spans="1:18" ht="13.5" customHeight="1" x14ac:dyDescent="0.15">
      <c r="A21" s="5" t="s">
        <v>1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4"/>
      <c r="R21" s="10"/>
    </row>
    <row r="22" spans="1:18" ht="21" customHeight="1" x14ac:dyDescent="0.15">
      <c r="A22" s="3" t="s">
        <v>22</v>
      </c>
      <c r="B22" s="126">
        <f t="shared" ref="B22:O22" si="6">B16/$B16*100</f>
        <v>100</v>
      </c>
      <c r="C22" s="126">
        <f t="shared" si="6"/>
        <v>0.20707150495026236</v>
      </c>
      <c r="D22" s="126">
        <f t="shared" si="6"/>
        <v>1.9862413649485129</v>
      </c>
      <c r="E22" s="126">
        <f t="shared" si="6"/>
        <v>8.2080481095259419</v>
      </c>
      <c r="F22" s="126">
        <f t="shared" si="6"/>
        <v>9.6362670204029417</v>
      </c>
      <c r="G22" s="126">
        <f t="shared" si="6"/>
        <v>8.9378902991047369</v>
      </c>
      <c r="H22" s="126">
        <f t="shared" si="6"/>
        <v>14.678706233949024</v>
      </c>
      <c r="I22" s="126">
        <f t="shared" si="6"/>
        <v>15.37969419742819</v>
      </c>
      <c r="J22" s="126">
        <f t="shared" si="6"/>
        <v>14.510281113276994</v>
      </c>
      <c r="K22" s="126">
        <f t="shared" si="6"/>
        <v>11.105221309302944</v>
      </c>
      <c r="L22" s="126">
        <f t="shared" si="6"/>
        <v>4.7649947318189003</v>
      </c>
      <c r="M22" s="126">
        <f t="shared" si="6"/>
        <v>5.1579866800536358</v>
      </c>
      <c r="N22" s="126">
        <f t="shared" si="6"/>
        <v>3.8745611481109625</v>
      </c>
      <c r="O22" s="126">
        <f t="shared" si="6"/>
        <v>0.89186976690746689</v>
      </c>
      <c r="P22" s="126">
        <f>P16/$B16*100</f>
        <v>0.66116652021950106</v>
      </c>
      <c r="Q22" s="4"/>
      <c r="R22" s="10"/>
    </row>
    <row r="23" spans="1:18" ht="21" customHeight="1" x14ac:dyDescent="0.15">
      <c r="A23" s="3" t="s">
        <v>0</v>
      </c>
      <c r="B23" s="126">
        <f t="shared" ref="B23:O23" si="7">B17/$B17*100</f>
        <v>100</v>
      </c>
      <c r="C23" s="126">
        <f t="shared" si="7"/>
        <v>0.18981296773179548</v>
      </c>
      <c r="D23" s="126">
        <f t="shared" si="7"/>
        <v>2.461523581540991</v>
      </c>
      <c r="E23" s="126">
        <f t="shared" si="7"/>
        <v>10.625899193597137</v>
      </c>
      <c r="F23" s="126">
        <f t="shared" si="7"/>
        <v>12.336633902772236</v>
      </c>
      <c r="G23" s="126">
        <f t="shared" si="7"/>
        <v>11.226772091448744</v>
      </c>
      <c r="H23" s="126">
        <f t="shared" si="7"/>
        <v>17.355192049617351</v>
      </c>
      <c r="I23" s="126">
        <f t="shared" si="7"/>
        <v>16.535490188966666</v>
      </c>
      <c r="J23" s="126">
        <f t="shared" si="7"/>
        <v>13.331640733621075</v>
      </c>
      <c r="K23" s="126">
        <f t="shared" si="7"/>
        <v>8.0966716235658236</v>
      </c>
      <c r="L23" s="126">
        <f t="shared" si="7"/>
        <v>2.6610085476285468</v>
      </c>
      <c r="M23" s="126">
        <f t="shared" si="7"/>
        <v>2.9511684983013553</v>
      </c>
      <c r="N23" s="126">
        <f t="shared" si="7"/>
        <v>1.8848306795787844</v>
      </c>
      <c r="O23" s="126">
        <f t="shared" si="7"/>
        <v>0.1245269788304136</v>
      </c>
      <c r="P23" s="127">
        <f>P17/$B17*100</f>
        <v>0.22003796259354638</v>
      </c>
      <c r="Q23" s="4"/>
      <c r="R23" s="10"/>
    </row>
    <row r="24" spans="1:18" ht="12" customHeight="1" x14ac:dyDescent="0.1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1"/>
      <c r="Q24" s="1"/>
    </row>
    <row r="25" spans="1:18" s="23" customFormat="1" ht="24" customHeight="1" thickBot="1" x14ac:dyDescent="0.2">
      <c r="A25" s="34"/>
      <c r="B25" s="86" t="s">
        <v>139</v>
      </c>
      <c r="C25" s="34"/>
      <c r="D25" s="34"/>
      <c r="E25" s="34"/>
      <c r="F25" s="34"/>
      <c r="G25" s="34"/>
      <c r="H25" s="34"/>
      <c r="I25" s="180"/>
      <c r="J25" s="180"/>
      <c r="K25" s="35"/>
      <c r="L25" s="35"/>
      <c r="M25" s="35"/>
      <c r="N25" s="35"/>
      <c r="O25" s="35"/>
      <c r="P25" s="35"/>
      <c r="Q25" s="35"/>
    </row>
    <row r="26" spans="1:18" s="23" customFormat="1" ht="15" customHeight="1" thickTop="1" x14ac:dyDescent="0.15">
      <c r="A26" s="181" t="s">
        <v>15</v>
      </c>
      <c r="B26" s="188" t="s">
        <v>154</v>
      </c>
      <c r="C26" s="49"/>
      <c r="D26" s="188" t="s">
        <v>156</v>
      </c>
      <c r="E26" s="49"/>
      <c r="F26" s="213" t="s">
        <v>47</v>
      </c>
      <c r="G26" s="214"/>
      <c r="H26" s="213" t="s">
        <v>48</v>
      </c>
      <c r="I26" s="214"/>
      <c r="J26" s="213" t="s">
        <v>49</v>
      </c>
      <c r="K26" s="215"/>
      <c r="L26" s="195" t="s">
        <v>50</v>
      </c>
      <c r="M26" s="35"/>
      <c r="N26" s="35"/>
      <c r="O26" s="35"/>
      <c r="P26" s="35"/>
      <c r="Q26" s="35"/>
    </row>
    <row r="27" spans="1:18" s="23" customFormat="1" ht="33" customHeight="1" x14ac:dyDescent="0.15">
      <c r="A27" s="182"/>
      <c r="B27" s="184"/>
      <c r="C27" s="50" t="s">
        <v>155</v>
      </c>
      <c r="D27" s="212"/>
      <c r="E27" s="51" t="s">
        <v>157</v>
      </c>
      <c r="F27" s="38" t="s">
        <v>158</v>
      </c>
      <c r="G27" s="40" t="s">
        <v>159</v>
      </c>
      <c r="H27" s="38" t="s">
        <v>160</v>
      </c>
      <c r="I27" s="40" t="s">
        <v>159</v>
      </c>
      <c r="J27" s="38" t="s">
        <v>161</v>
      </c>
      <c r="K27" s="40" t="s">
        <v>159</v>
      </c>
      <c r="L27" s="199"/>
      <c r="M27" s="52"/>
      <c r="N27" s="35"/>
      <c r="O27" s="35"/>
      <c r="P27" s="35"/>
      <c r="Q27" s="35"/>
    </row>
    <row r="28" spans="1:18" s="25" customFormat="1" ht="13.5" customHeight="1" x14ac:dyDescent="0.15">
      <c r="A28" s="53"/>
      <c r="B28" s="54" t="s">
        <v>51</v>
      </c>
      <c r="C28" s="55" t="s">
        <v>52</v>
      </c>
      <c r="D28" s="56" t="s">
        <v>54</v>
      </c>
      <c r="E28" s="55" t="s">
        <v>54</v>
      </c>
      <c r="F28" s="55" t="s">
        <v>51</v>
      </c>
      <c r="G28" s="55" t="s">
        <v>53</v>
      </c>
      <c r="H28" s="55" t="s">
        <v>51</v>
      </c>
      <c r="I28" s="55" t="s">
        <v>53</v>
      </c>
      <c r="J28" s="55" t="s">
        <v>51</v>
      </c>
      <c r="K28" s="55" t="s">
        <v>53</v>
      </c>
      <c r="L28" s="57" t="s">
        <v>53</v>
      </c>
      <c r="M28" s="58"/>
      <c r="N28" s="59"/>
      <c r="O28" s="59"/>
      <c r="P28" s="59"/>
      <c r="Q28" s="59"/>
    </row>
    <row r="29" spans="1:18" s="23" customFormat="1" ht="21" customHeight="1" x14ac:dyDescent="0.15">
      <c r="A29" s="42" t="s">
        <v>22</v>
      </c>
      <c r="B29" s="128">
        <v>34544</v>
      </c>
      <c r="C29" s="129">
        <v>13115</v>
      </c>
      <c r="D29" s="129">
        <v>76592</v>
      </c>
      <c r="E29" s="129">
        <v>31579</v>
      </c>
      <c r="F29" s="129">
        <v>25915</v>
      </c>
      <c r="G29" s="129">
        <v>53136</v>
      </c>
      <c r="H29" s="129">
        <v>21270</v>
      </c>
      <c r="I29" s="129">
        <v>21597</v>
      </c>
      <c r="J29" s="129">
        <v>2630</v>
      </c>
      <c r="K29" s="129">
        <v>1859</v>
      </c>
      <c r="L29" s="130">
        <v>2.2200000000000002</v>
      </c>
      <c r="M29" s="35"/>
      <c r="N29" s="35"/>
      <c r="O29" s="35"/>
      <c r="P29" s="35"/>
      <c r="Q29" s="35"/>
    </row>
    <row r="30" spans="1:18" s="23" customFormat="1" ht="21" customHeight="1" x14ac:dyDescent="0.15">
      <c r="A30" s="42" t="s">
        <v>0</v>
      </c>
      <c r="B30" s="129">
        <v>44476</v>
      </c>
      <c r="C30" s="129">
        <v>17884</v>
      </c>
      <c r="D30" s="129">
        <v>82713</v>
      </c>
      <c r="E30" s="129">
        <v>28870</v>
      </c>
      <c r="F30" s="129">
        <v>35713</v>
      </c>
      <c r="G30" s="129">
        <v>55744</v>
      </c>
      <c r="H30" s="129">
        <v>32233</v>
      </c>
      <c r="I30" s="129">
        <v>24608</v>
      </c>
      <c r="J30" s="129">
        <v>3951</v>
      </c>
      <c r="K30" s="129">
        <v>2362</v>
      </c>
      <c r="L30" s="130">
        <f>ROUND(D30/B30,2)</f>
        <v>1.86</v>
      </c>
      <c r="M30" s="35"/>
      <c r="N30" s="35"/>
      <c r="O30" s="35"/>
      <c r="P30" s="35"/>
      <c r="Q30" s="35"/>
    </row>
    <row r="31" spans="1:18" s="23" customFormat="1" ht="21" customHeight="1" x14ac:dyDescent="0.15">
      <c r="A31" s="44" t="s">
        <v>105</v>
      </c>
      <c r="B31" s="131">
        <f t="shared" ref="B31:L31" si="8">B29-B30</f>
        <v>-9932</v>
      </c>
      <c r="C31" s="132">
        <f t="shared" si="8"/>
        <v>-4769</v>
      </c>
      <c r="D31" s="132">
        <f t="shared" si="8"/>
        <v>-6121</v>
      </c>
      <c r="E31" s="132">
        <f t="shared" si="8"/>
        <v>2709</v>
      </c>
      <c r="F31" s="132">
        <f t="shared" si="8"/>
        <v>-9798</v>
      </c>
      <c r="G31" s="132">
        <f t="shared" si="8"/>
        <v>-2608</v>
      </c>
      <c r="H31" s="132">
        <f t="shared" si="8"/>
        <v>-10963</v>
      </c>
      <c r="I31" s="132">
        <f t="shared" si="8"/>
        <v>-3011</v>
      </c>
      <c r="J31" s="132">
        <f t="shared" si="8"/>
        <v>-1321</v>
      </c>
      <c r="K31" s="132">
        <f t="shared" si="8"/>
        <v>-503</v>
      </c>
      <c r="L31" s="141">
        <f t="shared" si="8"/>
        <v>0.3600000000000001</v>
      </c>
      <c r="M31" s="35"/>
      <c r="N31" s="35"/>
      <c r="O31" s="35"/>
      <c r="P31" s="35"/>
      <c r="Q31" s="52"/>
    </row>
    <row r="32" spans="1:18" s="23" customFormat="1" ht="13.5" customHeight="1" x14ac:dyDescent="0.15">
      <c r="A32" s="44" t="s">
        <v>3</v>
      </c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4"/>
      <c r="M32" s="35"/>
      <c r="N32" s="35"/>
      <c r="O32" s="35"/>
      <c r="P32" s="35"/>
      <c r="Q32" s="35"/>
    </row>
    <row r="33" spans="1:17" s="23" customFormat="1" ht="21" customHeight="1" x14ac:dyDescent="0.15">
      <c r="A33" s="42" t="s">
        <v>130</v>
      </c>
      <c r="B33" s="135">
        <f t="shared" ref="B33:L33" si="9">ROUND(B29/B30*100,1)-100</f>
        <v>-22.299999999999997</v>
      </c>
      <c r="C33" s="136">
        <f t="shared" si="9"/>
        <v>-26.700000000000003</v>
      </c>
      <c r="D33" s="136">
        <f t="shared" si="9"/>
        <v>-7.4000000000000057</v>
      </c>
      <c r="E33" s="136">
        <f t="shared" si="9"/>
        <v>9.4000000000000057</v>
      </c>
      <c r="F33" s="136">
        <f t="shared" si="9"/>
        <v>-27.400000000000006</v>
      </c>
      <c r="G33" s="136">
        <f t="shared" si="9"/>
        <v>-4.7000000000000028</v>
      </c>
      <c r="H33" s="136">
        <f t="shared" si="9"/>
        <v>-34</v>
      </c>
      <c r="I33" s="136">
        <f t="shared" si="9"/>
        <v>-12.200000000000003</v>
      </c>
      <c r="J33" s="136">
        <f t="shared" si="9"/>
        <v>-33.400000000000006</v>
      </c>
      <c r="K33" s="136">
        <f t="shared" si="9"/>
        <v>-21.299999999999997</v>
      </c>
      <c r="L33" s="105">
        <f t="shared" si="9"/>
        <v>19.400000000000006</v>
      </c>
      <c r="M33" s="35"/>
      <c r="N33" s="35"/>
      <c r="O33" s="35"/>
      <c r="P33" s="35"/>
      <c r="Q33" s="35"/>
    </row>
    <row r="34" spans="1:17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7" x14ac:dyDescent="0.15">
      <c r="A35" s="24"/>
    </row>
  </sheetData>
  <mergeCells count="41">
    <mergeCell ref="O14:O15"/>
    <mergeCell ref="M2:M3"/>
    <mergeCell ref="N2:N3"/>
    <mergeCell ref="I25:J25"/>
    <mergeCell ref="B26:B27"/>
    <mergeCell ref="D26:D27"/>
    <mergeCell ref="H26:I26"/>
    <mergeCell ref="J26:K26"/>
    <mergeCell ref="F26:G26"/>
    <mergeCell ref="J2:J3"/>
    <mergeCell ref="K2:K3"/>
    <mergeCell ref="L14:L15"/>
    <mergeCell ref="M14:M15"/>
    <mergeCell ref="N14:N15"/>
    <mergeCell ref="L26:L27"/>
    <mergeCell ref="F14:F15"/>
    <mergeCell ref="A26:A27"/>
    <mergeCell ref="Q2:Q3"/>
    <mergeCell ref="O2:O3"/>
    <mergeCell ref="L2:L3"/>
    <mergeCell ref="P2:P3"/>
    <mergeCell ref="A2:A3"/>
    <mergeCell ref="B2:B3"/>
    <mergeCell ref="C2:C3"/>
    <mergeCell ref="D2:D3"/>
    <mergeCell ref="E2:E3"/>
    <mergeCell ref="F2:F3"/>
    <mergeCell ref="P14:P15"/>
    <mergeCell ref="G2:G3"/>
    <mergeCell ref="H2:H3"/>
    <mergeCell ref="I2:I3"/>
    <mergeCell ref="K14:K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/>
  </sheetViews>
  <sheetFormatPr defaultRowHeight="10.5" x14ac:dyDescent="0.15"/>
  <cols>
    <col min="1" max="1" width="12.625" style="14" customWidth="1"/>
    <col min="2" max="19" width="9.125" style="14" customWidth="1"/>
    <col min="20" max="16384" width="9" style="14"/>
  </cols>
  <sheetData>
    <row r="1" spans="1:19" ht="24" customHeight="1" thickBot="1" x14ac:dyDescent="0.2">
      <c r="A1" s="4"/>
      <c r="B1" s="87" t="s">
        <v>140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9" t="s">
        <v>36</v>
      </c>
      <c r="P1" s="1"/>
      <c r="Q1" s="1"/>
      <c r="R1" s="1"/>
      <c r="S1" s="1"/>
    </row>
    <row r="2" spans="1:19" ht="24" customHeight="1" thickTop="1" x14ac:dyDescent="0.15">
      <c r="A2" s="190" t="s">
        <v>15</v>
      </c>
      <c r="B2" s="209" t="s">
        <v>10</v>
      </c>
      <c r="C2" s="195" t="s">
        <v>37</v>
      </c>
      <c r="D2" s="216" t="s">
        <v>38</v>
      </c>
      <c r="E2" s="209" t="s">
        <v>39</v>
      </c>
      <c r="F2" s="195" t="s">
        <v>40</v>
      </c>
      <c r="G2" s="195" t="s">
        <v>41</v>
      </c>
      <c r="H2" s="195" t="s">
        <v>42</v>
      </c>
      <c r="I2" s="195" t="s">
        <v>43</v>
      </c>
      <c r="J2" s="195" t="s">
        <v>44</v>
      </c>
      <c r="K2" s="195" t="s">
        <v>183</v>
      </c>
      <c r="L2" s="195" t="s">
        <v>55</v>
      </c>
      <c r="M2" s="195" t="s">
        <v>56</v>
      </c>
      <c r="N2" s="195" t="s">
        <v>35</v>
      </c>
      <c r="O2" s="216" t="s">
        <v>58</v>
      </c>
      <c r="P2" s="1"/>
      <c r="Q2" s="1"/>
      <c r="R2" s="1"/>
      <c r="S2" s="1"/>
    </row>
    <row r="3" spans="1:19" ht="24" customHeight="1" x14ac:dyDescent="0.15">
      <c r="A3" s="192"/>
      <c r="B3" s="210"/>
      <c r="C3" s="197"/>
      <c r="D3" s="217"/>
      <c r="E3" s="210"/>
      <c r="F3" s="197"/>
      <c r="G3" s="197"/>
      <c r="H3" s="197"/>
      <c r="I3" s="197"/>
      <c r="J3" s="197"/>
      <c r="K3" s="197"/>
      <c r="L3" s="197"/>
      <c r="M3" s="197"/>
      <c r="N3" s="197"/>
      <c r="O3" s="217"/>
      <c r="P3" s="1"/>
      <c r="Q3" s="1"/>
      <c r="R3" s="1"/>
      <c r="S3" s="1"/>
    </row>
    <row r="4" spans="1:19" ht="21" customHeight="1" x14ac:dyDescent="0.15">
      <c r="A4" s="3" t="s">
        <v>22</v>
      </c>
      <c r="B4" s="144">
        <v>35420</v>
      </c>
      <c r="C4" s="144">
        <v>2468</v>
      </c>
      <c r="D4" s="144">
        <v>6500</v>
      </c>
      <c r="E4" s="144">
        <v>5773</v>
      </c>
      <c r="F4" s="144">
        <v>8224</v>
      </c>
      <c r="G4" s="145">
        <v>3414</v>
      </c>
      <c r="H4" s="144">
        <v>3909</v>
      </c>
      <c r="I4" s="144">
        <v>3691</v>
      </c>
      <c r="J4" s="144">
        <v>703</v>
      </c>
      <c r="K4" s="144">
        <v>433</v>
      </c>
      <c r="L4" s="144">
        <v>140</v>
      </c>
      <c r="M4" s="144">
        <v>59</v>
      </c>
      <c r="N4" s="144">
        <v>42</v>
      </c>
      <c r="O4" s="144">
        <v>64</v>
      </c>
      <c r="P4" s="62"/>
      <c r="Q4" s="1"/>
      <c r="R4" s="1"/>
      <c r="S4" s="1"/>
    </row>
    <row r="5" spans="1:19" ht="21" customHeight="1" x14ac:dyDescent="0.15">
      <c r="A5" s="33" t="s">
        <v>0</v>
      </c>
      <c r="B5" s="146">
        <v>44985</v>
      </c>
      <c r="C5" s="146">
        <v>2949</v>
      </c>
      <c r="D5" s="146">
        <v>11026</v>
      </c>
      <c r="E5" s="146">
        <v>7578</v>
      </c>
      <c r="F5" s="146">
        <v>10273</v>
      </c>
      <c r="G5" s="146">
        <v>3488</v>
      </c>
      <c r="H5" s="146">
        <v>4305</v>
      </c>
      <c r="I5" s="146">
        <v>4096</v>
      </c>
      <c r="J5" s="146">
        <v>671</v>
      </c>
      <c r="K5" s="146">
        <v>334</v>
      </c>
      <c r="L5" s="146">
        <v>183</v>
      </c>
      <c r="M5" s="147" t="s">
        <v>34</v>
      </c>
      <c r="N5" s="146">
        <v>42</v>
      </c>
      <c r="O5" s="146">
        <v>40</v>
      </c>
      <c r="P5" s="62"/>
      <c r="Q5" s="1"/>
      <c r="R5" s="1"/>
      <c r="S5" s="1"/>
    </row>
    <row r="6" spans="1:19" ht="21" customHeight="1" x14ac:dyDescent="0.15">
      <c r="A6" s="32" t="s">
        <v>4</v>
      </c>
      <c r="B6" s="111">
        <f>B4-B5</f>
        <v>-9565</v>
      </c>
      <c r="C6" s="112">
        <f t="shared" ref="C6:O6" si="0">C4-C5</f>
        <v>-481</v>
      </c>
      <c r="D6" s="112">
        <f t="shared" si="0"/>
        <v>-4526</v>
      </c>
      <c r="E6" s="112">
        <f>E4-E5</f>
        <v>-1805</v>
      </c>
      <c r="F6" s="112">
        <f t="shared" si="0"/>
        <v>-2049</v>
      </c>
      <c r="G6" s="112">
        <f t="shared" si="0"/>
        <v>-74</v>
      </c>
      <c r="H6" s="112">
        <f t="shared" si="0"/>
        <v>-396</v>
      </c>
      <c r="I6" s="112">
        <f t="shared" si="0"/>
        <v>-405</v>
      </c>
      <c r="J6" s="112">
        <f t="shared" si="0"/>
        <v>32</v>
      </c>
      <c r="K6" s="112">
        <f t="shared" ref="K6" si="1">K4-K5</f>
        <v>99</v>
      </c>
      <c r="L6" s="112">
        <f t="shared" ref="L6:N6" si="2">L4-L5</f>
        <v>-43</v>
      </c>
      <c r="M6" s="112">
        <v>59</v>
      </c>
      <c r="N6" s="112">
        <f t="shared" si="2"/>
        <v>0</v>
      </c>
      <c r="O6" s="112">
        <f t="shared" si="0"/>
        <v>24</v>
      </c>
      <c r="P6" s="1"/>
      <c r="Q6" s="1"/>
      <c r="R6" s="1"/>
      <c r="S6" s="1"/>
    </row>
    <row r="7" spans="1:19" ht="13.5" customHeight="1" x14ac:dyDescent="0.15">
      <c r="A7" s="3" t="s">
        <v>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"/>
      <c r="Q7" s="1"/>
      <c r="R7" s="1"/>
      <c r="S7" s="1"/>
    </row>
    <row r="8" spans="1:19" ht="21" customHeight="1" x14ac:dyDescent="0.15">
      <c r="A8" s="33" t="s">
        <v>130</v>
      </c>
      <c r="B8" s="114">
        <f>B4/B5*100-100</f>
        <v>-21.262643103256636</v>
      </c>
      <c r="C8" s="115">
        <f t="shared" ref="C8:O8" si="3">C4/C5*100-100</f>
        <v>-16.310613767378769</v>
      </c>
      <c r="D8" s="115">
        <f t="shared" si="3"/>
        <v>-41.048430981316884</v>
      </c>
      <c r="E8" s="115">
        <f>E4/E5*100-100</f>
        <v>-23.818949590921093</v>
      </c>
      <c r="F8" s="115">
        <f t="shared" si="3"/>
        <v>-19.94548817288036</v>
      </c>
      <c r="G8" s="115">
        <f t="shared" si="3"/>
        <v>-2.1215596330275304</v>
      </c>
      <c r="H8" s="115">
        <f t="shared" si="3"/>
        <v>-9.1986062717769954</v>
      </c>
      <c r="I8" s="115">
        <f t="shared" si="3"/>
        <v>-9.8876953125</v>
      </c>
      <c r="J8" s="115">
        <f t="shared" si="3"/>
        <v>4.7690014903129594</v>
      </c>
      <c r="K8" s="115">
        <f t="shared" ref="K8" si="4">K4/K5*100-100</f>
        <v>29.640718562874241</v>
      </c>
      <c r="L8" s="115">
        <f>L4/L5*100-100</f>
        <v>-23.497267759562845</v>
      </c>
      <c r="M8" s="92" t="s">
        <v>196</v>
      </c>
      <c r="N8" s="176">
        <v>0</v>
      </c>
      <c r="O8" s="115">
        <f t="shared" si="3"/>
        <v>60</v>
      </c>
      <c r="P8" s="1"/>
      <c r="Q8" s="1"/>
      <c r="R8" s="1"/>
      <c r="S8" s="1"/>
    </row>
    <row r="9" spans="1:19" ht="13.5" customHeight="1" x14ac:dyDescent="0.15">
      <c r="A9" s="3" t="s">
        <v>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"/>
      <c r="Q9" s="1"/>
      <c r="R9" s="1"/>
      <c r="S9" s="1"/>
    </row>
    <row r="10" spans="1:19" ht="21" customHeight="1" x14ac:dyDescent="0.15">
      <c r="A10" s="3" t="s">
        <v>22</v>
      </c>
      <c r="B10" s="116">
        <f>B4/$B4*100</f>
        <v>100</v>
      </c>
      <c r="C10" s="116">
        <f t="shared" ref="C10:O11" si="5">C4/$B4*100</f>
        <v>6.9678147939017503</v>
      </c>
      <c r="D10" s="116">
        <f t="shared" si="5"/>
        <v>18.351214003387916</v>
      </c>
      <c r="E10" s="116">
        <f t="shared" si="5"/>
        <v>16.2987012987013</v>
      </c>
      <c r="F10" s="116">
        <f t="shared" si="5"/>
        <v>23.218520609824957</v>
      </c>
      <c r="G10" s="116">
        <f t="shared" si="5"/>
        <v>9.6386222473178993</v>
      </c>
      <c r="H10" s="116">
        <f t="shared" si="5"/>
        <v>11.036137775268209</v>
      </c>
      <c r="I10" s="116">
        <f t="shared" si="5"/>
        <v>10.420666290231507</v>
      </c>
      <c r="J10" s="116">
        <f t="shared" si="5"/>
        <v>1.9847543760587238</v>
      </c>
      <c r="K10" s="116">
        <f t="shared" ref="K10" si="6">K4/$B4*100</f>
        <v>1.2224731789949181</v>
      </c>
      <c r="L10" s="116">
        <f t="shared" ref="L10:N10" si="7">L4/$B4*100</f>
        <v>0.39525691699604742</v>
      </c>
      <c r="M10" s="116">
        <f t="shared" si="5"/>
        <v>0.1665725578769057</v>
      </c>
      <c r="N10" s="116">
        <f t="shared" si="7"/>
        <v>0.11857707509881424</v>
      </c>
      <c r="O10" s="116">
        <f t="shared" si="5"/>
        <v>0.18068887634105024</v>
      </c>
      <c r="P10" s="1"/>
      <c r="Q10" s="1"/>
      <c r="R10" s="1"/>
      <c r="S10" s="1"/>
    </row>
    <row r="11" spans="1:19" ht="21" customHeight="1" x14ac:dyDescent="0.15">
      <c r="A11" s="33" t="s">
        <v>0</v>
      </c>
      <c r="B11" s="117">
        <f>B5/$B5*100</f>
        <v>100</v>
      </c>
      <c r="C11" s="117">
        <f t="shared" si="5"/>
        <v>6.5555185061687222</v>
      </c>
      <c r="D11" s="117">
        <f t="shared" si="5"/>
        <v>24.510392353006559</v>
      </c>
      <c r="E11" s="117">
        <f t="shared" si="5"/>
        <v>16.845615205068356</v>
      </c>
      <c r="F11" s="117">
        <f t="shared" si="5"/>
        <v>22.836501055907522</v>
      </c>
      <c r="G11" s="117">
        <f t="shared" si="5"/>
        <v>7.753695676336557</v>
      </c>
      <c r="H11" s="117">
        <f t="shared" si="5"/>
        <v>9.5698566188729579</v>
      </c>
      <c r="I11" s="117">
        <f t="shared" si="5"/>
        <v>9.1052573079915522</v>
      </c>
      <c r="J11" s="117">
        <f t="shared" si="5"/>
        <v>1.4916083138824052</v>
      </c>
      <c r="K11" s="117">
        <f t="shared" ref="K11" si="8">K5/$B5*100</f>
        <v>0.74246971212626434</v>
      </c>
      <c r="L11" s="117">
        <f t="shared" ref="L11:N11" si="9">L5/$B5*100</f>
        <v>0.40680226742247411</v>
      </c>
      <c r="M11" s="123" t="s">
        <v>197</v>
      </c>
      <c r="N11" s="117">
        <f t="shared" si="9"/>
        <v>9.3364454818272755E-2</v>
      </c>
      <c r="O11" s="117">
        <f t="shared" si="5"/>
        <v>8.8918528398354998E-2</v>
      </c>
      <c r="P11" s="1"/>
      <c r="Q11" s="1"/>
      <c r="R11" s="1"/>
      <c r="S11" s="1"/>
    </row>
    <row r="12" spans="1:19" ht="12" customHeight="1" x14ac:dyDescent="0.15">
      <c r="A12" s="57"/>
      <c r="B12" s="2"/>
      <c r="C12" s="2"/>
      <c r="D12" s="2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" customHeight="1" thickBot="1" x14ac:dyDescent="0.2">
      <c r="A13" s="4"/>
      <c r="B13" s="87" t="s">
        <v>141</v>
      </c>
      <c r="C13" s="4"/>
      <c r="D13" s="4"/>
      <c r="E13" s="4"/>
      <c r="F13" s="4"/>
      <c r="G13" s="9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60" t="s">
        <v>63</v>
      </c>
    </row>
    <row r="14" spans="1:19" ht="13.5" customHeight="1" thickTop="1" x14ac:dyDescent="0.15">
      <c r="A14" s="190" t="s">
        <v>15</v>
      </c>
      <c r="B14" s="209" t="s">
        <v>184</v>
      </c>
      <c r="C14" s="206" t="s">
        <v>200</v>
      </c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195" t="s">
        <v>206</v>
      </c>
    </row>
    <row r="15" spans="1:19" ht="36" customHeight="1" x14ac:dyDescent="0.15">
      <c r="A15" s="192"/>
      <c r="B15" s="201"/>
      <c r="C15" s="7" t="s">
        <v>211</v>
      </c>
      <c r="D15" s="6" t="s">
        <v>108</v>
      </c>
      <c r="E15" s="6" t="s">
        <v>109</v>
      </c>
      <c r="F15" s="6" t="s">
        <v>162</v>
      </c>
      <c r="G15" s="7" t="s">
        <v>110</v>
      </c>
      <c r="H15" s="6" t="s">
        <v>111</v>
      </c>
      <c r="I15" s="6" t="s">
        <v>112</v>
      </c>
      <c r="J15" s="6" t="s">
        <v>113</v>
      </c>
      <c r="K15" s="7" t="s">
        <v>114</v>
      </c>
      <c r="L15" s="6" t="s">
        <v>115</v>
      </c>
      <c r="M15" s="6" t="s">
        <v>116</v>
      </c>
      <c r="N15" s="6" t="s">
        <v>117</v>
      </c>
      <c r="O15" s="7" t="s">
        <v>118</v>
      </c>
      <c r="P15" s="6" t="s">
        <v>119</v>
      </c>
      <c r="Q15" s="6" t="s">
        <v>120</v>
      </c>
      <c r="R15" s="6" t="s">
        <v>121</v>
      </c>
      <c r="S15" s="199"/>
    </row>
    <row r="16" spans="1:19" ht="21" customHeight="1" x14ac:dyDescent="0.15">
      <c r="A16" s="3" t="s">
        <v>22</v>
      </c>
      <c r="B16" s="101">
        <v>32952</v>
      </c>
      <c r="C16" s="101">
        <v>26626</v>
      </c>
      <c r="D16" s="101">
        <v>16401</v>
      </c>
      <c r="E16" s="101">
        <v>11</v>
      </c>
      <c r="F16" s="101">
        <v>951</v>
      </c>
      <c r="G16" s="101">
        <v>46</v>
      </c>
      <c r="H16" s="101">
        <v>4369</v>
      </c>
      <c r="I16" s="101">
        <v>1470</v>
      </c>
      <c r="J16" s="101">
        <v>1255</v>
      </c>
      <c r="K16" s="101">
        <v>1078</v>
      </c>
      <c r="L16" s="101">
        <v>215</v>
      </c>
      <c r="M16" s="101">
        <v>407</v>
      </c>
      <c r="N16" s="101">
        <v>119</v>
      </c>
      <c r="O16" s="101">
        <v>179</v>
      </c>
      <c r="P16" s="101">
        <v>105</v>
      </c>
      <c r="Q16" s="102" t="s">
        <v>33</v>
      </c>
      <c r="R16" s="101">
        <v>20</v>
      </c>
      <c r="S16" s="101">
        <v>6326</v>
      </c>
    </row>
    <row r="17" spans="1:19" ht="21" customHeight="1" x14ac:dyDescent="0.15">
      <c r="A17" s="33" t="s">
        <v>0</v>
      </c>
      <c r="B17" s="101">
        <v>42036</v>
      </c>
      <c r="C17" s="101">
        <v>32993</v>
      </c>
      <c r="D17" s="101">
        <v>21488</v>
      </c>
      <c r="E17" s="101">
        <v>15</v>
      </c>
      <c r="F17" s="101">
        <v>853</v>
      </c>
      <c r="G17" s="101">
        <v>62</v>
      </c>
      <c r="H17" s="101">
        <v>5030</v>
      </c>
      <c r="I17" s="101">
        <v>1517</v>
      </c>
      <c r="J17" s="101">
        <v>1427</v>
      </c>
      <c r="K17" s="101">
        <v>1471</v>
      </c>
      <c r="L17" s="101">
        <v>134</v>
      </c>
      <c r="M17" s="101">
        <v>555</v>
      </c>
      <c r="N17" s="101">
        <v>115</v>
      </c>
      <c r="O17" s="101">
        <v>192</v>
      </c>
      <c r="P17" s="101">
        <v>118</v>
      </c>
      <c r="Q17" s="101">
        <v>1</v>
      </c>
      <c r="R17" s="101">
        <v>15</v>
      </c>
      <c r="S17" s="101">
        <v>9043</v>
      </c>
    </row>
    <row r="18" spans="1:19" ht="21" customHeight="1" x14ac:dyDescent="0.15">
      <c r="A18" s="32" t="s">
        <v>4</v>
      </c>
      <c r="B18" s="111">
        <f>B16-B17</f>
        <v>-9084</v>
      </c>
      <c r="C18" s="112">
        <f t="shared" ref="C18:S18" si="10">C16-C17</f>
        <v>-6367</v>
      </c>
      <c r="D18" s="112">
        <f t="shared" si="10"/>
        <v>-5087</v>
      </c>
      <c r="E18" s="112">
        <f>E16-E17</f>
        <v>-4</v>
      </c>
      <c r="F18" s="112">
        <f t="shared" si="10"/>
        <v>98</v>
      </c>
      <c r="G18" s="112">
        <f t="shared" si="10"/>
        <v>-16</v>
      </c>
      <c r="H18" s="112">
        <f t="shared" si="10"/>
        <v>-661</v>
      </c>
      <c r="I18" s="112">
        <f t="shared" si="10"/>
        <v>-47</v>
      </c>
      <c r="J18" s="112">
        <f t="shared" si="10"/>
        <v>-172</v>
      </c>
      <c r="K18" s="112">
        <f>K16-K17</f>
        <v>-393</v>
      </c>
      <c r="L18" s="112">
        <f t="shared" si="10"/>
        <v>81</v>
      </c>
      <c r="M18" s="112">
        <f t="shared" si="10"/>
        <v>-148</v>
      </c>
      <c r="N18" s="112">
        <f t="shared" si="10"/>
        <v>4</v>
      </c>
      <c r="O18" s="112">
        <f t="shared" si="10"/>
        <v>-13</v>
      </c>
      <c r="P18" s="112">
        <f>P16-P17</f>
        <v>-13</v>
      </c>
      <c r="Q18" s="124">
        <v>-1</v>
      </c>
      <c r="R18" s="112">
        <f>R16-R17</f>
        <v>5</v>
      </c>
      <c r="S18" s="112">
        <f t="shared" si="10"/>
        <v>-2717</v>
      </c>
    </row>
    <row r="19" spans="1:19" ht="13.5" customHeight="1" x14ac:dyDescent="0.15">
      <c r="A19" s="3" t="s">
        <v>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88"/>
      <c r="Q19" s="88"/>
      <c r="R19" s="88"/>
      <c r="S19" s="88"/>
    </row>
    <row r="20" spans="1:19" ht="21" customHeight="1" x14ac:dyDescent="0.15">
      <c r="A20" s="33" t="s">
        <v>130</v>
      </c>
      <c r="B20" s="114">
        <f>B16/B17*100-100</f>
        <v>-21.610048529831573</v>
      </c>
      <c r="C20" s="115">
        <f t="shared" ref="C20:D20" si="11">C16/C17*100-100</f>
        <v>-19.298032916073112</v>
      </c>
      <c r="D20" s="115">
        <f t="shared" si="11"/>
        <v>-23.673678332092322</v>
      </c>
      <c r="E20" s="115">
        <f>E16/E17*100-100</f>
        <v>-26.666666666666671</v>
      </c>
      <c r="F20" s="115">
        <f t="shared" ref="F20:S20" si="12">F16/F17*100-100</f>
        <v>11.488862837045716</v>
      </c>
      <c r="G20" s="115">
        <f t="shared" si="12"/>
        <v>-25.806451612903231</v>
      </c>
      <c r="H20" s="115">
        <f t="shared" si="12"/>
        <v>-13.141153081510936</v>
      </c>
      <c r="I20" s="115">
        <f t="shared" si="12"/>
        <v>-3.0982201713909063</v>
      </c>
      <c r="J20" s="115">
        <f t="shared" si="12"/>
        <v>-12.053258584442887</v>
      </c>
      <c r="K20" s="115">
        <f t="shared" si="12"/>
        <v>-26.716519374575114</v>
      </c>
      <c r="L20" s="115">
        <f t="shared" si="12"/>
        <v>60.447761194029852</v>
      </c>
      <c r="M20" s="115">
        <f t="shared" si="12"/>
        <v>-26.666666666666671</v>
      </c>
      <c r="N20" s="115">
        <f t="shared" si="12"/>
        <v>3.4782608695652186</v>
      </c>
      <c r="O20" s="115">
        <f t="shared" si="12"/>
        <v>-6.7708333333333428</v>
      </c>
      <c r="P20" s="115">
        <f t="shared" si="12"/>
        <v>-11.016949152542381</v>
      </c>
      <c r="Q20" s="92">
        <v>-100</v>
      </c>
      <c r="R20" s="115">
        <f t="shared" si="12"/>
        <v>33.333333333333314</v>
      </c>
      <c r="S20" s="115">
        <f t="shared" si="12"/>
        <v>-30.045338936193744</v>
      </c>
    </row>
    <row r="21" spans="1:19" ht="13.5" customHeight="1" x14ac:dyDescent="0.15">
      <c r="A21" s="3" t="s">
        <v>1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88"/>
      <c r="Q21" s="88"/>
      <c r="R21" s="88"/>
      <c r="S21" s="88"/>
    </row>
    <row r="22" spans="1:19" ht="21" customHeight="1" x14ac:dyDescent="0.15">
      <c r="A22" s="3" t="s">
        <v>22</v>
      </c>
      <c r="B22" s="116">
        <f>B16/$B16*100</f>
        <v>100</v>
      </c>
      <c r="C22" s="116">
        <f>C16/$B16*100</f>
        <v>80.80237921825686</v>
      </c>
      <c r="D22" s="116">
        <f t="shared" ref="D22:N23" si="13">D16/$B16*100</f>
        <v>49.77239621267298</v>
      </c>
      <c r="E22" s="116">
        <f t="shared" si="13"/>
        <v>3.3381888807963098E-2</v>
      </c>
      <c r="F22" s="116">
        <f t="shared" si="13"/>
        <v>2.8860160233066279</v>
      </c>
      <c r="G22" s="116">
        <f t="shared" si="13"/>
        <v>0.13959698956057295</v>
      </c>
      <c r="H22" s="116">
        <f t="shared" si="13"/>
        <v>13.25867929109007</v>
      </c>
      <c r="I22" s="116">
        <f t="shared" si="13"/>
        <v>4.4610342316096139</v>
      </c>
      <c r="J22" s="116">
        <f t="shared" si="13"/>
        <v>3.8085700412721537</v>
      </c>
      <c r="K22" s="116">
        <f t="shared" si="13"/>
        <v>3.2714251031803836</v>
      </c>
      <c r="L22" s="116">
        <f t="shared" si="13"/>
        <v>0.6524641903374605</v>
      </c>
      <c r="M22" s="116">
        <f t="shared" si="13"/>
        <v>1.2351298858946347</v>
      </c>
      <c r="N22" s="116">
        <f t="shared" si="13"/>
        <v>0.36113134255887347</v>
      </c>
      <c r="O22" s="116">
        <f>O16/$B16*100</f>
        <v>0.54321437242049042</v>
      </c>
      <c r="P22" s="116">
        <f t="shared" ref="P22:S22" si="14">P16/$B16*100</f>
        <v>0.31864530225782955</v>
      </c>
      <c r="Q22" s="125" t="s">
        <v>34</v>
      </c>
      <c r="R22" s="116">
        <f t="shared" si="14"/>
        <v>6.0694343287205632E-2</v>
      </c>
      <c r="S22" s="116">
        <f t="shared" si="14"/>
        <v>19.19762078174314</v>
      </c>
    </row>
    <row r="23" spans="1:19" ht="21" customHeight="1" x14ac:dyDescent="0.15">
      <c r="A23" s="33" t="s">
        <v>0</v>
      </c>
      <c r="B23" s="117">
        <f>B17/$B17*100</f>
        <v>100</v>
      </c>
      <c r="C23" s="117">
        <f t="shared" ref="C23:J23" si="15">C17/$B17*100</f>
        <v>78.487486915976774</v>
      </c>
      <c r="D23" s="117">
        <f t="shared" si="15"/>
        <v>51.118089256827481</v>
      </c>
      <c r="E23" s="117">
        <f t="shared" si="15"/>
        <v>3.5683699685983443E-2</v>
      </c>
      <c r="F23" s="117">
        <f t="shared" si="15"/>
        <v>2.0292130554762586</v>
      </c>
      <c r="G23" s="117">
        <f t="shared" si="15"/>
        <v>0.14749262536873156</v>
      </c>
      <c r="H23" s="117">
        <f t="shared" si="15"/>
        <v>11.965933961366449</v>
      </c>
      <c r="I23" s="117">
        <f t="shared" si="15"/>
        <v>3.6088114949091255</v>
      </c>
      <c r="J23" s="117">
        <f t="shared" si="15"/>
        <v>3.3947092967932244</v>
      </c>
      <c r="K23" s="117">
        <f t="shared" si="13"/>
        <v>3.4993814825387761</v>
      </c>
      <c r="L23" s="117">
        <f t="shared" si="13"/>
        <v>0.31877438386145207</v>
      </c>
      <c r="M23" s="117">
        <f t="shared" si="13"/>
        <v>1.3202968883813873</v>
      </c>
      <c r="N23" s="117">
        <f t="shared" ref="N23:O23" si="16">N17/$B17*100</f>
        <v>0.27357503092587304</v>
      </c>
      <c r="O23" s="117">
        <f t="shared" si="16"/>
        <v>0.45675135598058808</v>
      </c>
      <c r="P23" s="117">
        <f t="shared" ref="P23:S23" si="17">P17/$B17*100</f>
        <v>0.28071177086306975</v>
      </c>
      <c r="Q23" s="117">
        <f t="shared" si="17"/>
        <v>2.3789133123988965E-3</v>
      </c>
      <c r="R23" s="117">
        <f t="shared" si="17"/>
        <v>3.5683699685983443E-2</v>
      </c>
      <c r="S23" s="117">
        <f t="shared" si="17"/>
        <v>21.512513084023219</v>
      </c>
    </row>
    <row r="24" spans="1:19" ht="21" customHeight="1" x14ac:dyDescent="0.15">
      <c r="A24" s="63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</row>
    <row r="25" spans="1:19" ht="12" customHeight="1" x14ac:dyDescent="0.15">
      <c r="A25" s="57"/>
      <c r="B25" s="2"/>
      <c r="C25" s="2"/>
      <c r="D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" customHeight="1" thickBot="1" x14ac:dyDescent="0.2">
      <c r="A26" s="4"/>
      <c r="B26" s="87" t="s">
        <v>142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9"/>
      <c r="P26" s="1"/>
      <c r="Q26" s="60" t="s">
        <v>63</v>
      </c>
      <c r="R26" s="1"/>
    </row>
    <row r="27" spans="1:19" ht="24" customHeight="1" thickTop="1" x14ac:dyDescent="0.15">
      <c r="A27" s="190" t="s">
        <v>15</v>
      </c>
      <c r="B27" s="209" t="s">
        <v>10</v>
      </c>
      <c r="C27" s="195" t="s">
        <v>173</v>
      </c>
      <c r="D27" s="216" t="s">
        <v>172</v>
      </c>
      <c r="E27" s="209" t="s">
        <v>171</v>
      </c>
      <c r="F27" s="195" t="s">
        <v>59</v>
      </c>
      <c r="G27" s="195" t="s">
        <v>60</v>
      </c>
      <c r="H27" s="195" t="s">
        <v>61</v>
      </c>
      <c r="I27" s="195" t="s">
        <v>170</v>
      </c>
      <c r="J27" s="195" t="s">
        <v>62</v>
      </c>
      <c r="K27" s="195" t="s">
        <v>169</v>
      </c>
      <c r="L27" s="195" t="s">
        <v>168</v>
      </c>
      <c r="M27" s="195" t="s">
        <v>167</v>
      </c>
      <c r="N27" s="195" t="s">
        <v>166</v>
      </c>
      <c r="O27" s="216" t="s">
        <v>165</v>
      </c>
      <c r="P27" s="195" t="s">
        <v>164</v>
      </c>
      <c r="Q27" s="216" t="s">
        <v>163</v>
      </c>
      <c r="R27" s="1"/>
    </row>
    <row r="28" spans="1:19" ht="24" customHeight="1" x14ac:dyDescent="0.15">
      <c r="A28" s="192"/>
      <c r="B28" s="210"/>
      <c r="C28" s="197"/>
      <c r="D28" s="217"/>
      <c r="E28" s="210"/>
      <c r="F28" s="197"/>
      <c r="G28" s="197"/>
      <c r="H28" s="197"/>
      <c r="I28" s="197"/>
      <c r="J28" s="197"/>
      <c r="K28" s="197"/>
      <c r="L28" s="197"/>
      <c r="M28" s="197"/>
      <c r="N28" s="197"/>
      <c r="O28" s="217"/>
      <c r="P28" s="197"/>
      <c r="Q28" s="217"/>
      <c r="R28" s="1"/>
    </row>
    <row r="29" spans="1:19" ht="21" customHeight="1" x14ac:dyDescent="0.15">
      <c r="A29" s="3" t="s">
        <v>22</v>
      </c>
      <c r="B29" s="144">
        <v>32952</v>
      </c>
      <c r="C29" s="144">
        <v>18242</v>
      </c>
      <c r="D29" s="144">
        <v>19</v>
      </c>
      <c r="E29" s="144">
        <v>1578</v>
      </c>
      <c r="F29" s="144">
        <v>80</v>
      </c>
      <c r="G29" s="145">
        <v>6432</v>
      </c>
      <c r="H29" s="144">
        <v>2529</v>
      </c>
      <c r="I29" s="144">
        <v>1522</v>
      </c>
      <c r="J29" s="144">
        <v>1339</v>
      </c>
      <c r="K29" s="144">
        <v>298</v>
      </c>
      <c r="L29" s="144">
        <v>445</v>
      </c>
      <c r="M29" s="144">
        <v>133</v>
      </c>
      <c r="N29" s="144">
        <v>194</v>
      </c>
      <c r="O29" s="144">
        <v>119</v>
      </c>
      <c r="P29" s="145" t="s">
        <v>33</v>
      </c>
      <c r="Q29" s="144">
        <v>22</v>
      </c>
      <c r="R29" s="1"/>
    </row>
    <row r="30" spans="1:19" ht="21" customHeight="1" x14ac:dyDescent="0.15">
      <c r="A30" s="33" t="s">
        <v>0</v>
      </c>
      <c r="B30" s="146">
        <v>42036</v>
      </c>
      <c r="C30" s="146">
        <v>24051</v>
      </c>
      <c r="D30" s="146">
        <v>21</v>
      </c>
      <c r="E30" s="146">
        <v>1674</v>
      </c>
      <c r="F30" s="146">
        <v>95</v>
      </c>
      <c r="G30" s="146">
        <v>8187</v>
      </c>
      <c r="H30" s="146">
        <v>2984</v>
      </c>
      <c r="I30" s="146">
        <v>1812</v>
      </c>
      <c r="J30" s="146">
        <v>1859</v>
      </c>
      <c r="K30" s="146">
        <v>203</v>
      </c>
      <c r="L30" s="146">
        <v>639</v>
      </c>
      <c r="M30" s="147">
        <v>142</v>
      </c>
      <c r="N30" s="146">
        <v>214</v>
      </c>
      <c r="O30" s="146">
        <v>133</v>
      </c>
      <c r="P30" s="147">
        <v>1</v>
      </c>
      <c r="Q30" s="146">
        <v>21</v>
      </c>
      <c r="R30" s="1"/>
    </row>
    <row r="31" spans="1:19" ht="21" customHeight="1" x14ac:dyDescent="0.15">
      <c r="A31" s="32" t="s">
        <v>4</v>
      </c>
      <c r="B31" s="111">
        <f>B29-B30</f>
        <v>-9084</v>
      </c>
      <c r="C31" s="112">
        <f t="shared" ref="C31:D31" si="18">C29-C30</f>
        <v>-5809</v>
      </c>
      <c r="D31" s="112">
        <f t="shared" si="18"/>
        <v>-2</v>
      </c>
      <c r="E31" s="112">
        <f>E29-E30</f>
        <v>-96</v>
      </c>
      <c r="F31" s="112">
        <f t="shared" ref="F31:M31" si="19">F29-F30</f>
        <v>-15</v>
      </c>
      <c r="G31" s="112">
        <f t="shared" si="19"/>
        <v>-1755</v>
      </c>
      <c r="H31" s="112">
        <f t="shared" si="19"/>
        <v>-455</v>
      </c>
      <c r="I31" s="112">
        <f t="shared" si="19"/>
        <v>-290</v>
      </c>
      <c r="J31" s="112">
        <f t="shared" si="19"/>
        <v>-520</v>
      </c>
      <c r="K31" s="112">
        <f t="shared" si="19"/>
        <v>95</v>
      </c>
      <c r="L31" s="112">
        <f t="shared" si="19"/>
        <v>-194</v>
      </c>
      <c r="M31" s="112">
        <f t="shared" si="19"/>
        <v>-9</v>
      </c>
      <c r="N31" s="112">
        <f t="shared" ref="N31:O31" si="20">N29-N30</f>
        <v>-20</v>
      </c>
      <c r="O31" s="112">
        <f t="shared" si="20"/>
        <v>-14</v>
      </c>
      <c r="P31" s="112">
        <v>-1</v>
      </c>
      <c r="Q31" s="112">
        <f t="shared" ref="Q31" si="21">Q29-Q30</f>
        <v>1</v>
      </c>
      <c r="R31" s="1"/>
    </row>
    <row r="32" spans="1:19" ht="13.5" customHeight="1" x14ac:dyDescent="0.15">
      <c r="A32" s="3" t="s">
        <v>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"/>
    </row>
    <row r="33" spans="1:19" ht="21" customHeight="1" x14ac:dyDescent="0.15">
      <c r="A33" s="33" t="s">
        <v>130</v>
      </c>
      <c r="B33" s="114">
        <f>B29/B30*100-100</f>
        <v>-21.610048529831573</v>
      </c>
      <c r="C33" s="115">
        <f t="shared" ref="C33:D33" si="22">C29/C30*100-100</f>
        <v>-24.152841877676607</v>
      </c>
      <c r="D33" s="115">
        <f t="shared" si="22"/>
        <v>-9.5238095238095184</v>
      </c>
      <c r="E33" s="115">
        <f>E29/E30*100-100</f>
        <v>-5.7347670250896101</v>
      </c>
      <c r="F33" s="115">
        <f t="shared" ref="F33:K33" si="23">F29/F30*100-100</f>
        <v>-15.789473684210535</v>
      </c>
      <c r="G33" s="115">
        <f t="shared" si="23"/>
        <v>-21.436423598387691</v>
      </c>
      <c r="H33" s="115">
        <f t="shared" si="23"/>
        <v>-15.247989276139407</v>
      </c>
      <c r="I33" s="115">
        <f t="shared" si="23"/>
        <v>-16.004415011037537</v>
      </c>
      <c r="J33" s="115">
        <f t="shared" si="23"/>
        <v>-27.972027972027973</v>
      </c>
      <c r="K33" s="115">
        <f t="shared" si="23"/>
        <v>46.798029556650249</v>
      </c>
      <c r="L33" s="115">
        <f>L29/L30*100-100</f>
        <v>-30.359937402190923</v>
      </c>
      <c r="M33" s="115">
        <f>M29/M30*100-100</f>
        <v>-6.3380281690140805</v>
      </c>
      <c r="N33" s="115">
        <f>N29/N30*100-100</f>
        <v>-9.3457943925233593</v>
      </c>
      <c r="O33" s="115">
        <f t="shared" ref="O33" si="24">O29/O30*100-100</f>
        <v>-10.526315789473685</v>
      </c>
      <c r="P33" s="92">
        <v>-100</v>
      </c>
      <c r="Q33" s="115">
        <f t="shared" ref="Q33" si="25">Q29/Q30*100-100</f>
        <v>4.7619047619047734</v>
      </c>
      <c r="R33" s="1"/>
      <c r="S33" s="1"/>
    </row>
    <row r="34" spans="1:19" ht="13.5" customHeight="1" x14ac:dyDescent="0.15">
      <c r="A34" s="3" t="s">
        <v>1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"/>
      <c r="S34" s="1"/>
    </row>
    <row r="35" spans="1:19" ht="21" customHeight="1" x14ac:dyDescent="0.15">
      <c r="A35" s="3" t="s">
        <v>22</v>
      </c>
      <c r="B35" s="116">
        <f>B29/$B29*100</f>
        <v>100</v>
      </c>
      <c r="C35" s="116">
        <f>C29/$B29*100</f>
        <v>55.359310512260265</v>
      </c>
      <c r="D35" s="116">
        <f>D29/$B29*100</f>
        <v>5.7659626122845357E-2</v>
      </c>
      <c r="E35" s="116">
        <f t="shared" ref="E35:O35" si="26">E29/$B29*100</f>
        <v>4.7887836853605243</v>
      </c>
      <c r="F35" s="116">
        <f t="shared" si="26"/>
        <v>0.24277737314882253</v>
      </c>
      <c r="G35" s="116">
        <f t="shared" si="26"/>
        <v>19.519300801165333</v>
      </c>
      <c r="H35" s="116">
        <f t="shared" si="26"/>
        <v>7.6747997086671518</v>
      </c>
      <c r="I35" s="116">
        <f t="shared" si="26"/>
        <v>4.618839524156348</v>
      </c>
      <c r="J35" s="116">
        <f t="shared" si="26"/>
        <v>4.0634862830784169</v>
      </c>
      <c r="K35" s="116">
        <f t="shared" si="26"/>
        <v>0.90434571497936389</v>
      </c>
      <c r="L35" s="116">
        <f t="shared" si="26"/>
        <v>1.3504491381403254</v>
      </c>
      <c r="M35" s="116">
        <f t="shared" si="26"/>
        <v>0.40361738285991744</v>
      </c>
      <c r="N35" s="116">
        <f t="shared" si="26"/>
        <v>0.5887351298858946</v>
      </c>
      <c r="O35" s="116">
        <f t="shared" si="26"/>
        <v>0.36113134255887347</v>
      </c>
      <c r="P35" s="125" t="s">
        <v>125</v>
      </c>
      <c r="Q35" s="116">
        <f t="shared" ref="Q35" si="27">Q29/$B29*100</f>
        <v>6.6763777615926195E-2</v>
      </c>
      <c r="R35" s="1"/>
      <c r="S35" s="1"/>
    </row>
    <row r="36" spans="1:19" ht="21" customHeight="1" x14ac:dyDescent="0.15">
      <c r="A36" s="33" t="s">
        <v>0</v>
      </c>
      <c r="B36" s="117">
        <f>B30/$B30*100</f>
        <v>100</v>
      </c>
      <c r="C36" s="117">
        <f t="shared" ref="C36:M36" si="28">C30/$B30*100</f>
        <v>57.215244076505854</v>
      </c>
      <c r="D36" s="117">
        <f>D30/$B30*100</f>
        <v>4.9957179560376819E-2</v>
      </c>
      <c r="E36" s="117">
        <f t="shared" si="28"/>
        <v>3.9823008849557522</v>
      </c>
      <c r="F36" s="117">
        <f t="shared" si="28"/>
        <v>0.22599676467789515</v>
      </c>
      <c r="G36" s="117">
        <f t="shared" si="28"/>
        <v>19.476163288609762</v>
      </c>
      <c r="H36" s="117">
        <f t="shared" si="28"/>
        <v>7.0986773241983059</v>
      </c>
      <c r="I36" s="117">
        <f t="shared" si="28"/>
        <v>4.3105909220667993</v>
      </c>
      <c r="J36" s="117">
        <f t="shared" si="28"/>
        <v>4.4223998477495483</v>
      </c>
      <c r="K36" s="117">
        <f t="shared" si="28"/>
        <v>0.48291940241697595</v>
      </c>
      <c r="L36" s="117">
        <f t="shared" si="28"/>
        <v>1.5201256066228948</v>
      </c>
      <c r="M36" s="117">
        <f t="shared" si="28"/>
        <v>0.33780569036064328</v>
      </c>
      <c r="N36" s="117">
        <f t="shared" ref="N36" si="29">N30/$B30*100</f>
        <v>0.50908744885336377</v>
      </c>
      <c r="O36" s="117">
        <f>O30/$B30*100</f>
        <v>0.3163954705490532</v>
      </c>
      <c r="P36" s="117">
        <f>P30/$B30*100</f>
        <v>2.3789133123988965E-3</v>
      </c>
      <c r="Q36" s="117">
        <f>Q30/$B30*100</f>
        <v>4.9957179560376819E-2</v>
      </c>
      <c r="R36" s="61"/>
      <c r="S36" s="1"/>
    </row>
    <row r="37" spans="1:19" ht="13.5" customHeight="1" x14ac:dyDescent="0.15"/>
    <row r="38" spans="1:19" ht="13.5" customHeight="1" x14ac:dyDescent="0.15"/>
  </sheetData>
  <mergeCells count="36">
    <mergeCell ref="Q27:Q28"/>
    <mergeCell ref="A14:A15"/>
    <mergeCell ref="B14:B15"/>
    <mergeCell ref="M27:M28"/>
    <mergeCell ref="N27:N28"/>
    <mergeCell ref="O27:O28"/>
    <mergeCell ref="P27:P28"/>
    <mergeCell ref="G27:G28"/>
    <mergeCell ref="H27:H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F2:F3"/>
    <mergeCell ref="G2:G3"/>
    <mergeCell ref="E2:E3"/>
    <mergeCell ref="S14:S15"/>
    <mergeCell ref="C14:R14"/>
    <mergeCell ref="H2:H3"/>
    <mergeCell ref="I2:I3"/>
    <mergeCell ref="J2:J3"/>
    <mergeCell ref="A2:A3"/>
    <mergeCell ref="B2:B3"/>
    <mergeCell ref="C2:C3"/>
    <mergeCell ref="D2:D3"/>
    <mergeCell ref="O2:O3"/>
    <mergeCell ref="N2:N3"/>
    <mergeCell ref="K2:K3"/>
    <mergeCell ref="L2:L3"/>
    <mergeCell ref="M2:M3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/>
  </sheetViews>
  <sheetFormatPr defaultRowHeight="10.5" x14ac:dyDescent="0.15"/>
  <cols>
    <col min="1" max="1" width="12.5" style="14" customWidth="1"/>
    <col min="2" max="18" width="9.625" style="14" customWidth="1"/>
    <col min="19" max="16384" width="9" style="14"/>
  </cols>
  <sheetData>
    <row r="1" spans="1:18" ht="24" customHeight="1" thickBot="1" x14ac:dyDescent="0.2">
      <c r="A1" s="4"/>
      <c r="B1" s="87" t="s">
        <v>143</v>
      </c>
      <c r="C1" s="4"/>
      <c r="D1" s="4"/>
      <c r="E1" s="4"/>
      <c r="F1" s="4"/>
      <c r="G1" s="4"/>
      <c r="H1" s="4"/>
      <c r="I1" s="9" t="s">
        <v>36</v>
      </c>
      <c r="J1" s="9"/>
      <c r="K1" s="9"/>
      <c r="L1" s="9"/>
      <c r="M1" s="9"/>
      <c r="N1" s="9"/>
      <c r="O1" s="9"/>
      <c r="P1" s="9"/>
      <c r="Q1" s="9"/>
      <c r="R1" s="9"/>
    </row>
    <row r="2" spans="1:18" ht="15" customHeight="1" thickTop="1" x14ac:dyDescent="0.15">
      <c r="A2" s="219" t="s">
        <v>15</v>
      </c>
      <c r="B2" s="209" t="s">
        <v>126</v>
      </c>
      <c r="C2" s="206" t="s">
        <v>64</v>
      </c>
      <c r="D2" s="207"/>
      <c r="E2" s="207"/>
      <c r="F2" s="207"/>
      <c r="G2" s="207"/>
      <c r="H2" s="207"/>
      <c r="I2" s="207"/>
      <c r="J2" s="29"/>
      <c r="K2" s="29"/>
      <c r="L2" s="29"/>
      <c r="M2" s="29"/>
      <c r="N2" s="29"/>
      <c r="O2" s="29"/>
      <c r="P2" s="29"/>
      <c r="Q2" s="29"/>
      <c r="R2" s="29"/>
    </row>
    <row r="3" spans="1:18" ht="21" customHeight="1" x14ac:dyDescent="0.15">
      <c r="A3" s="220"/>
      <c r="B3" s="222"/>
      <c r="C3" s="223" t="s">
        <v>65</v>
      </c>
      <c r="D3" s="224" t="s">
        <v>66</v>
      </c>
      <c r="E3" s="224" t="s">
        <v>67</v>
      </c>
      <c r="F3" s="224" t="s">
        <v>68</v>
      </c>
      <c r="G3" s="218" t="s">
        <v>69</v>
      </c>
      <c r="H3" s="218" t="s">
        <v>70</v>
      </c>
      <c r="I3" s="225" t="s">
        <v>71</v>
      </c>
      <c r="J3" s="159"/>
      <c r="K3" s="159"/>
      <c r="L3" s="159"/>
      <c r="M3" s="159"/>
      <c r="N3" s="159"/>
      <c r="O3" s="159"/>
      <c r="P3" s="159"/>
      <c r="Q3" s="159"/>
      <c r="R3" s="159"/>
    </row>
    <row r="4" spans="1:18" ht="21" customHeight="1" x14ac:dyDescent="0.15">
      <c r="A4" s="221"/>
      <c r="B4" s="210"/>
      <c r="C4" s="223"/>
      <c r="D4" s="224"/>
      <c r="E4" s="224"/>
      <c r="F4" s="224"/>
      <c r="G4" s="210"/>
      <c r="H4" s="210"/>
      <c r="I4" s="197"/>
      <c r="J4" s="159"/>
      <c r="K4" s="159"/>
      <c r="L4" s="159"/>
      <c r="M4" s="159"/>
      <c r="N4" s="159"/>
      <c r="O4" s="159"/>
      <c r="P4" s="159"/>
      <c r="Q4" s="159"/>
      <c r="R4" s="159"/>
    </row>
    <row r="5" spans="1:18" ht="21" customHeight="1" x14ac:dyDescent="0.15">
      <c r="A5" s="3" t="s">
        <v>22</v>
      </c>
      <c r="B5" s="142">
        <v>32952</v>
      </c>
      <c r="C5" s="142">
        <v>16460</v>
      </c>
      <c r="D5" s="142">
        <v>4776</v>
      </c>
      <c r="E5" s="142">
        <v>3147</v>
      </c>
      <c r="F5" s="142">
        <v>2935</v>
      </c>
      <c r="G5" s="142">
        <v>239</v>
      </c>
      <c r="H5" s="142">
        <v>3743</v>
      </c>
      <c r="I5" s="142">
        <v>1652</v>
      </c>
      <c r="J5" s="142"/>
      <c r="K5" s="142"/>
      <c r="L5" s="142"/>
      <c r="M5" s="142"/>
      <c r="N5" s="142"/>
      <c r="O5" s="142"/>
      <c r="P5" s="142"/>
      <c r="Q5" s="142"/>
      <c r="R5" s="142"/>
    </row>
    <row r="6" spans="1:18" ht="21" customHeight="1" x14ac:dyDescent="0.15">
      <c r="A6" s="63" t="s">
        <v>0</v>
      </c>
      <c r="B6" s="149">
        <v>42036</v>
      </c>
      <c r="C6" s="143">
        <v>21556</v>
      </c>
      <c r="D6" s="143">
        <v>5841</v>
      </c>
      <c r="E6" s="143">
        <v>4584</v>
      </c>
      <c r="F6" s="143">
        <v>3499</v>
      </c>
      <c r="G6" s="143">
        <v>290</v>
      </c>
      <c r="H6" s="143">
        <v>4505</v>
      </c>
      <c r="I6" s="143">
        <v>1761</v>
      </c>
      <c r="J6" s="143"/>
      <c r="K6" s="143"/>
      <c r="L6" s="143"/>
      <c r="M6" s="143"/>
      <c r="N6" s="143"/>
      <c r="O6" s="143"/>
      <c r="P6" s="143"/>
      <c r="Q6" s="143"/>
      <c r="R6" s="143"/>
    </row>
    <row r="7" spans="1:18" ht="21" customHeight="1" x14ac:dyDescent="0.15">
      <c r="A7" s="32" t="s">
        <v>105</v>
      </c>
      <c r="B7" s="119">
        <f t="shared" ref="B7:I7" si="0">B5-B6</f>
        <v>-9084</v>
      </c>
      <c r="C7" s="91">
        <f t="shared" si="0"/>
        <v>-5096</v>
      </c>
      <c r="D7" s="91">
        <f t="shared" si="0"/>
        <v>-1065</v>
      </c>
      <c r="E7" s="91">
        <f t="shared" si="0"/>
        <v>-1437</v>
      </c>
      <c r="F7" s="91">
        <f t="shared" si="0"/>
        <v>-564</v>
      </c>
      <c r="G7" s="91">
        <f t="shared" si="0"/>
        <v>-51</v>
      </c>
      <c r="H7" s="91">
        <f t="shared" si="0"/>
        <v>-762</v>
      </c>
      <c r="I7" s="91">
        <f t="shared" si="0"/>
        <v>-109</v>
      </c>
      <c r="J7" s="101"/>
      <c r="K7" s="101"/>
      <c r="L7" s="101"/>
      <c r="M7" s="101"/>
      <c r="N7" s="101"/>
      <c r="O7" s="101"/>
      <c r="P7" s="101"/>
      <c r="Q7" s="101"/>
      <c r="R7" s="101"/>
    </row>
    <row r="8" spans="1:18" ht="13.5" customHeight="1" x14ac:dyDescent="0.15">
      <c r="A8" s="5" t="s">
        <v>3</v>
      </c>
      <c r="B8" s="103"/>
      <c r="C8" s="103"/>
      <c r="D8" s="103"/>
      <c r="E8" s="103"/>
      <c r="F8" s="103"/>
      <c r="G8" s="103"/>
      <c r="H8" s="103"/>
      <c r="I8" s="103"/>
      <c r="J8" s="165"/>
      <c r="K8" s="165"/>
      <c r="L8" s="165"/>
      <c r="M8" s="165"/>
      <c r="N8" s="165"/>
      <c r="O8" s="165"/>
      <c r="P8" s="165"/>
      <c r="Q8" s="165"/>
      <c r="R8" s="165"/>
    </row>
    <row r="9" spans="1:18" ht="21" customHeight="1" x14ac:dyDescent="0.15">
      <c r="A9" s="3" t="s">
        <v>130</v>
      </c>
      <c r="B9" s="120">
        <f t="shared" ref="B9:I9" si="1">B5/B6*100-100</f>
        <v>-21.610048529831573</v>
      </c>
      <c r="C9" s="121">
        <f t="shared" si="1"/>
        <v>-23.640749675264431</v>
      </c>
      <c r="D9" s="121">
        <f t="shared" si="1"/>
        <v>-18.233179250128401</v>
      </c>
      <c r="E9" s="121">
        <f t="shared" si="1"/>
        <v>-31.34816753926701</v>
      </c>
      <c r="F9" s="121">
        <f t="shared" si="1"/>
        <v>-16.118891111746208</v>
      </c>
      <c r="G9" s="121">
        <f t="shared" si="1"/>
        <v>-17.58620689655173</v>
      </c>
      <c r="H9" s="121">
        <f t="shared" si="1"/>
        <v>-16.91453940066593</v>
      </c>
      <c r="I9" s="121">
        <f t="shared" si="1"/>
        <v>-6.1896649630891574</v>
      </c>
      <c r="J9" s="121"/>
      <c r="K9" s="121"/>
      <c r="L9" s="121"/>
      <c r="M9" s="121"/>
      <c r="N9" s="121"/>
      <c r="O9" s="121"/>
      <c r="P9" s="121"/>
      <c r="Q9" s="121"/>
      <c r="R9" s="121"/>
    </row>
    <row r="10" spans="1:18" ht="13.5" customHeight="1" x14ac:dyDescent="0.15">
      <c r="A10" s="5" t="s">
        <v>1</v>
      </c>
      <c r="B10" s="103"/>
      <c r="C10" s="103"/>
      <c r="D10" s="103"/>
      <c r="E10" s="103"/>
      <c r="F10" s="103"/>
      <c r="G10" s="103"/>
      <c r="H10" s="103"/>
      <c r="I10" s="103"/>
      <c r="J10" s="165"/>
      <c r="K10" s="165"/>
      <c r="L10" s="165"/>
      <c r="M10" s="165"/>
      <c r="N10" s="165"/>
      <c r="O10" s="165"/>
      <c r="P10" s="165"/>
      <c r="Q10" s="165"/>
      <c r="R10" s="165"/>
    </row>
    <row r="11" spans="1:18" ht="18" customHeight="1" x14ac:dyDescent="0.15">
      <c r="A11" s="3" t="s">
        <v>22</v>
      </c>
      <c r="B11" s="93">
        <f t="shared" ref="B11:I12" si="2">B5/$B5*100</f>
        <v>100</v>
      </c>
      <c r="C11" s="93">
        <f t="shared" si="2"/>
        <v>49.951444525370235</v>
      </c>
      <c r="D11" s="93">
        <f t="shared" si="2"/>
        <v>14.493809176984703</v>
      </c>
      <c r="E11" s="93">
        <f t="shared" si="2"/>
        <v>9.5502549162418049</v>
      </c>
      <c r="F11" s="93">
        <f t="shared" si="2"/>
        <v>8.906894877397427</v>
      </c>
      <c r="G11" s="93">
        <f t="shared" si="2"/>
        <v>0.72529740228210726</v>
      </c>
      <c r="H11" s="93">
        <f t="shared" si="2"/>
        <v>11.358946346200534</v>
      </c>
      <c r="I11" s="93">
        <f t="shared" si="2"/>
        <v>5.0133527555231847</v>
      </c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9.5" customHeight="1" x14ac:dyDescent="0.15">
      <c r="A12" s="3" t="s">
        <v>0</v>
      </c>
      <c r="B12" s="122">
        <f t="shared" si="2"/>
        <v>100</v>
      </c>
      <c r="C12" s="122">
        <f t="shared" si="2"/>
        <v>51.279855362070606</v>
      </c>
      <c r="D12" s="122">
        <f t="shared" si="2"/>
        <v>13.895232657721953</v>
      </c>
      <c r="E12" s="122">
        <f t="shared" si="2"/>
        <v>10.904938624036541</v>
      </c>
      <c r="F12" s="122">
        <f t="shared" si="2"/>
        <v>8.3238176800837387</v>
      </c>
      <c r="G12" s="122">
        <f t="shared" si="2"/>
        <v>0.68988486059567988</v>
      </c>
      <c r="H12" s="122">
        <f t="shared" si="2"/>
        <v>10.717004472357027</v>
      </c>
      <c r="I12" s="122">
        <f t="shared" si="2"/>
        <v>4.1892663431344559</v>
      </c>
      <c r="J12" s="122"/>
      <c r="K12" s="122"/>
      <c r="L12" s="122"/>
      <c r="M12" s="122"/>
      <c r="N12" s="122"/>
      <c r="O12" s="122"/>
      <c r="P12" s="122"/>
      <c r="Q12" s="122"/>
      <c r="R12" s="122"/>
    </row>
    <row r="13" spans="1:18" s="24" customFormat="1" ht="12" customHeight="1" x14ac:dyDescent="0.15">
      <c r="A13" s="48"/>
      <c r="B13" s="48"/>
      <c r="C13" s="48"/>
      <c r="D13" s="48"/>
      <c r="E13" s="48"/>
      <c r="F13" s="48"/>
      <c r="G13" s="48"/>
      <c r="H13" s="48"/>
      <c r="I13" s="48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24" customHeight="1" thickBot="1" x14ac:dyDescent="0.2">
      <c r="A14" s="4"/>
      <c r="B14" s="87" t="s">
        <v>144</v>
      </c>
      <c r="C14" s="4"/>
      <c r="D14" s="4"/>
      <c r="E14" s="4"/>
      <c r="F14" s="4"/>
      <c r="G14" s="4"/>
      <c r="H14" s="4"/>
      <c r="I14" s="9" t="s">
        <v>36</v>
      </c>
      <c r="J14" s="9"/>
      <c r="K14" s="9"/>
      <c r="L14" s="9"/>
      <c r="M14" s="9"/>
      <c r="N14" s="9"/>
      <c r="O14" s="9"/>
      <c r="P14" s="9"/>
      <c r="Q14" s="9"/>
      <c r="R14" s="9"/>
    </row>
    <row r="15" spans="1:18" ht="15" customHeight="1" thickTop="1" x14ac:dyDescent="0.15">
      <c r="A15" s="219" t="s">
        <v>15</v>
      </c>
      <c r="B15" s="209" t="s">
        <v>10</v>
      </c>
      <c r="C15" s="206" t="s">
        <v>186</v>
      </c>
      <c r="D15" s="207"/>
      <c r="E15" s="207"/>
      <c r="F15" s="207"/>
      <c r="G15" s="207"/>
      <c r="H15" s="207"/>
      <c r="I15" s="195" t="s">
        <v>185</v>
      </c>
      <c r="J15" s="159"/>
      <c r="K15" s="159"/>
      <c r="L15" s="159"/>
      <c r="M15" s="159"/>
      <c r="N15" s="159"/>
      <c r="O15" s="159"/>
      <c r="P15" s="159"/>
      <c r="Q15" s="159"/>
      <c r="R15" s="159"/>
    </row>
    <row r="16" spans="1:18" ht="21" customHeight="1" x14ac:dyDescent="0.15">
      <c r="A16" s="220"/>
      <c r="B16" s="222"/>
      <c r="C16" s="218" t="s">
        <v>194</v>
      </c>
      <c r="D16" s="218" t="s">
        <v>174</v>
      </c>
      <c r="E16" s="218" t="s">
        <v>175</v>
      </c>
      <c r="F16" s="218" t="s">
        <v>176</v>
      </c>
      <c r="G16" s="218" t="s">
        <v>177</v>
      </c>
      <c r="H16" s="218" t="s">
        <v>71</v>
      </c>
      <c r="I16" s="196"/>
      <c r="J16" s="159"/>
      <c r="K16" s="159"/>
      <c r="L16" s="159"/>
      <c r="M16" s="159"/>
      <c r="N16" s="159"/>
      <c r="O16" s="159"/>
      <c r="P16" s="159"/>
      <c r="Q16" s="159"/>
      <c r="R16" s="159"/>
    </row>
    <row r="17" spans="1:18" ht="21" customHeight="1" x14ac:dyDescent="0.15">
      <c r="A17" s="221"/>
      <c r="B17" s="210"/>
      <c r="C17" s="210"/>
      <c r="D17" s="210"/>
      <c r="E17" s="210"/>
      <c r="F17" s="210"/>
      <c r="G17" s="210"/>
      <c r="H17" s="210"/>
      <c r="I17" s="197"/>
      <c r="J17" s="159"/>
      <c r="K17" s="159"/>
      <c r="L17" s="159"/>
      <c r="M17" s="159"/>
      <c r="N17" s="159"/>
      <c r="O17" s="159"/>
      <c r="P17" s="159"/>
      <c r="Q17" s="159"/>
      <c r="R17" s="159"/>
    </row>
    <row r="18" spans="1:18" ht="19.5" customHeight="1" x14ac:dyDescent="0.15">
      <c r="A18" s="3" t="s">
        <v>75</v>
      </c>
      <c r="B18" s="163">
        <v>35420</v>
      </c>
      <c r="C18" s="164">
        <v>2478</v>
      </c>
      <c r="D18" s="164">
        <v>853</v>
      </c>
      <c r="E18" s="164">
        <v>67</v>
      </c>
      <c r="F18" s="164">
        <v>1352</v>
      </c>
      <c r="G18" s="164">
        <v>384</v>
      </c>
      <c r="H18" s="164">
        <v>176</v>
      </c>
      <c r="I18" s="164">
        <v>32942</v>
      </c>
      <c r="J18" s="143"/>
      <c r="K18" s="143"/>
      <c r="L18" s="143"/>
      <c r="M18" s="143"/>
      <c r="N18" s="143"/>
      <c r="O18" s="143"/>
      <c r="P18" s="143"/>
      <c r="Q18" s="143"/>
      <c r="R18" s="143"/>
    </row>
    <row r="19" spans="1:18" ht="21" customHeight="1" x14ac:dyDescent="0.15">
      <c r="A19" s="18" t="s">
        <v>19</v>
      </c>
      <c r="B19" s="160">
        <f>B18-B20</f>
        <v>34459</v>
      </c>
      <c r="C19" s="160">
        <f t="shared" ref="C19:I19" si="3">C18-C20</f>
        <v>2368</v>
      </c>
      <c r="D19" s="160">
        <f t="shared" si="3"/>
        <v>812</v>
      </c>
      <c r="E19" s="160">
        <f t="shared" si="3"/>
        <v>61</v>
      </c>
      <c r="F19" s="160">
        <f t="shared" si="3"/>
        <v>1294</v>
      </c>
      <c r="G19" s="160">
        <f t="shared" si="3"/>
        <v>377</v>
      </c>
      <c r="H19" s="160">
        <f t="shared" si="3"/>
        <v>159</v>
      </c>
      <c r="I19" s="160">
        <f t="shared" si="3"/>
        <v>32091</v>
      </c>
      <c r="J19" s="160"/>
      <c r="K19" s="160"/>
      <c r="L19" s="160"/>
      <c r="M19" s="160"/>
      <c r="N19" s="160"/>
      <c r="O19" s="160"/>
      <c r="P19" s="160"/>
      <c r="Q19" s="160"/>
      <c r="R19" s="160"/>
    </row>
    <row r="20" spans="1:18" ht="19.5" customHeight="1" x14ac:dyDescent="0.15">
      <c r="A20" s="18" t="s">
        <v>20</v>
      </c>
      <c r="B20" s="152">
        <v>961</v>
      </c>
      <c r="C20" s="152">
        <v>110</v>
      </c>
      <c r="D20" s="152">
        <v>41</v>
      </c>
      <c r="E20" s="152">
        <v>6</v>
      </c>
      <c r="F20" s="152">
        <v>58</v>
      </c>
      <c r="G20" s="152">
        <v>7</v>
      </c>
      <c r="H20" s="152">
        <v>17</v>
      </c>
      <c r="I20" s="152">
        <v>851</v>
      </c>
      <c r="J20" s="143"/>
      <c r="K20" s="143"/>
      <c r="L20" s="143"/>
      <c r="M20" s="143"/>
      <c r="N20" s="143"/>
      <c r="O20" s="143"/>
      <c r="P20" s="143"/>
      <c r="Q20" s="143"/>
      <c r="R20" s="143"/>
    </row>
    <row r="21" spans="1:18" ht="14.25" customHeight="1" x14ac:dyDescent="0.15">
      <c r="A21" s="5" t="s">
        <v>1</v>
      </c>
    </row>
    <row r="22" spans="1:18" ht="21" customHeight="1" x14ac:dyDescent="0.15">
      <c r="A22" s="3" t="s">
        <v>75</v>
      </c>
      <c r="B22" s="104">
        <f t="shared" ref="B22:I22" si="4">B18/$B18*100</f>
        <v>100</v>
      </c>
      <c r="C22" s="105">
        <f t="shared" si="4"/>
        <v>6.9960474308300391</v>
      </c>
      <c r="D22" s="105">
        <f t="shared" si="4"/>
        <v>2.4082439299830605</v>
      </c>
      <c r="E22" s="105">
        <f t="shared" si="4"/>
        <v>0.18915866741953699</v>
      </c>
      <c r="F22" s="105">
        <f t="shared" si="4"/>
        <v>3.8170525127046862</v>
      </c>
      <c r="G22" s="105">
        <f t="shared" si="4"/>
        <v>1.0841332580463015</v>
      </c>
      <c r="H22" s="105">
        <f t="shared" si="4"/>
        <v>0.49689440993788819</v>
      </c>
      <c r="I22" s="105">
        <f t="shared" si="4"/>
        <v>93.003952569169954</v>
      </c>
      <c r="J22" s="105"/>
      <c r="K22" s="105"/>
      <c r="L22" s="105"/>
      <c r="M22" s="105"/>
      <c r="N22" s="105"/>
      <c r="O22" s="105"/>
      <c r="P22" s="105"/>
      <c r="Q22" s="105"/>
      <c r="R22" s="105"/>
    </row>
    <row r="23" spans="1:18" ht="19.5" customHeight="1" x14ac:dyDescent="0.15">
      <c r="A23" s="57" t="s">
        <v>19</v>
      </c>
      <c r="B23" s="104">
        <f t="shared" ref="B23" si="5">B19/$B19*100</f>
        <v>100</v>
      </c>
      <c r="C23" s="161">
        <f>C19/$B19*100</f>
        <v>6.8719347630517431</v>
      </c>
      <c r="D23" s="161">
        <f t="shared" ref="D23:G23" si="6">D19/$B19*100</f>
        <v>2.3564235758437562</v>
      </c>
      <c r="E23" s="161">
        <f t="shared" si="6"/>
        <v>0.17702196813604573</v>
      </c>
      <c r="F23" s="161">
        <f t="shared" si="6"/>
        <v>3.7551873240662816</v>
      </c>
      <c r="G23" s="161">
        <f t="shared" si="6"/>
        <v>1.0940538030703155</v>
      </c>
      <c r="H23" s="161">
        <f>H19/$B19*100</f>
        <v>0.46141791694477496</v>
      </c>
      <c r="I23" s="161">
        <f>I19/$B19*100</f>
        <v>93.12806523694826</v>
      </c>
      <c r="J23" s="161"/>
      <c r="K23" s="161"/>
      <c r="L23" s="161"/>
      <c r="M23" s="161"/>
      <c r="N23" s="161"/>
      <c r="O23" s="161"/>
      <c r="P23" s="161"/>
      <c r="Q23" s="161"/>
      <c r="R23" s="161"/>
    </row>
    <row r="24" spans="1:18" ht="19.5" customHeight="1" x14ac:dyDescent="0.15">
      <c r="A24" s="19" t="s">
        <v>20</v>
      </c>
      <c r="B24" s="97">
        <f t="shared" ref="B24:G24" si="7">B20/$B20*100</f>
        <v>100</v>
      </c>
      <c r="C24" s="162">
        <f t="shared" si="7"/>
        <v>11.446409989594173</v>
      </c>
      <c r="D24" s="162">
        <f t="shared" si="7"/>
        <v>4.2663891779396463</v>
      </c>
      <c r="E24" s="162">
        <f t="shared" si="7"/>
        <v>0.62434963579604574</v>
      </c>
      <c r="F24" s="162">
        <f t="shared" si="7"/>
        <v>6.0353798126951093</v>
      </c>
      <c r="G24" s="162">
        <f t="shared" si="7"/>
        <v>0.72840790842872005</v>
      </c>
      <c r="H24" s="162">
        <f>H20/$B20*100</f>
        <v>1.7689906347554629</v>
      </c>
      <c r="I24" s="162">
        <f>I20/$B20*100</f>
        <v>88.553590010405827</v>
      </c>
      <c r="J24" s="161"/>
      <c r="K24" s="161"/>
      <c r="L24" s="161"/>
      <c r="M24" s="161"/>
      <c r="N24" s="161"/>
      <c r="O24" s="161"/>
      <c r="P24" s="161"/>
      <c r="Q24" s="161"/>
      <c r="R24" s="161"/>
    </row>
    <row r="25" spans="1:18" ht="12.75" customHeight="1" x14ac:dyDescent="0.15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</row>
    <row r="26" spans="1:18" ht="12" customHeight="1" x14ac:dyDescent="0.1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4" customHeight="1" thickBot="1" x14ac:dyDescent="0.2">
      <c r="A27" s="4"/>
      <c r="B27" s="87" t="s">
        <v>145</v>
      </c>
      <c r="C27" s="4"/>
      <c r="D27" s="4"/>
      <c r="E27" s="4"/>
      <c r="F27" s="4"/>
      <c r="G27" s="9" t="s">
        <v>63</v>
      </c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" customHeight="1" thickTop="1" x14ac:dyDescent="0.15">
      <c r="A28" s="190" t="s">
        <v>15</v>
      </c>
      <c r="B28" s="205" t="s">
        <v>14</v>
      </c>
      <c r="C28" s="206" t="s">
        <v>187</v>
      </c>
      <c r="D28" s="207"/>
      <c r="E28" s="207"/>
      <c r="F28" s="208"/>
      <c r="G28" s="195" t="s">
        <v>188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1" customHeight="1" x14ac:dyDescent="0.15">
      <c r="A29" s="191"/>
      <c r="B29" s="226"/>
      <c r="C29" s="200" t="s">
        <v>10</v>
      </c>
      <c r="D29" s="218" t="s">
        <v>72</v>
      </c>
      <c r="E29" s="200" t="s">
        <v>73</v>
      </c>
      <c r="F29" s="200" t="s">
        <v>74</v>
      </c>
      <c r="G29" s="196"/>
      <c r="H29" s="1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21" customHeight="1" x14ac:dyDescent="0.15">
      <c r="A30" s="192"/>
      <c r="B30" s="201"/>
      <c r="C30" s="227"/>
      <c r="D30" s="228"/>
      <c r="E30" s="227"/>
      <c r="F30" s="227"/>
      <c r="G30" s="197"/>
      <c r="H30" s="1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1" customHeight="1" x14ac:dyDescent="0.15">
      <c r="A31" s="3" t="s">
        <v>75</v>
      </c>
      <c r="B31" s="98">
        <v>35420</v>
      </c>
      <c r="C31" s="99">
        <v>15398</v>
      </c>
      <c r="D31" s="99">
        <v>6653</v>
      </c>
      <c r="E31" s="99">
        <v>7210</v>
      </c>
      <c r="F31" s="99">
        <v>1535</v>
      </c>
      <c r="G31" s="99">
        <v>20022</v>
      </c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1" customHeight="1" x14ac:dyDescent="0.15">
      <c r="A32" s="18" t="s">
        <v>19</v>
      </c>
      <c r="B32" s="160">
        <f>B31-B33</f>
        <v>34459</v>
      </c>
      <c r="C32" s="160">
        <f t="shared" ref="C32:G32" si="8">C31-C33</f>
        <v>14667</v>
      </c>
      <c r="D32" s="160">
        <f t="shared" si="8"/>
        <v>5926</v>
      </c>
      <c r="E32" s="160">
        <f t="shared" si="8"/>
        <v>7207</v>
      </c>
      <c r="F32" s="160">
        <f t="shared" si="8"/>
        <v>1534</v>
      </c>
      <c r="G32" s="160">
        <f t="shared" si="8"/>
        <v>19792</v>
      </c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1" customHeight="1" x14ac:dyDescent="0.15">
      <c r="A33" s="18" t="s">
        <v>20</v>
      </c>
      <c r="B33" s="160">
        <v>961</v>
      </c>
      <c r="C33" s="160">
        <v>731</v>
      </c>
      <c r="D33" s="160">
        <v>727</v>
      </c>
      <c r="E33" s="160">
        <v>3</v>
      </c>
      <c r="F33" s="160">
        <v>1</v>
      </c>
      <c r="G33" s="160">
        <v>230</v>
      </c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3.5" customHeight="1" x14ac:dyDescent="0.15">
      <c r="A34" s="5" t="s">
        <v>1</v>
      </c>
      <c r="B34" s="103"/>
      <c r="C34" s="103"/>
      <c r="D34" s="103"/>
      <c r="E34" s="103"/>
      <c r="F34" s="103"/>
      <c r="G34" s="10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1" customHeight="1" x14ac:dyDescent="0.15">
      <c r="A35" s="3" t="s">
        <v>75</v>
      </c>
      <c r="B35" s="104">
        <f t="shared" ref="B35:G37" si="9">B31/$B31*100</f>
        <v>100</v>
      </c>
      <c r="C35" s="105">
        <f t="shared" si="9"/>
        <v>43.472614342179561</v>
      </c>
      <c r="D35" s="105">
        <f t="shared" si="9"/>
        <v>18.78317334839074</v>
      </c>
      <c r="E35" s="105">
        <f t="shared" si="9"/>
        <v>20.355731225296442</v>
      </c>
      <c r="F35" s="105">
        <f t="shared" si="9"/>
        <v>4.3337097684923771</v>
      </c>
      <c r="G35" s="105">
        <f t="shared" si="9"/>
        <v>56.527385657820439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1" customHeight="1" x14ac:dyDescent="0.15">
      <c r="A36" s="18" t="s">
        <v>19</v>
      </c>
      <c r="B36" s="104">
        <f t="shared" si="9"/>
        <v>100</v>
      </c>
      <c r="C36" s="161">
        <f>C32/$B32*100</f>
        <v>42.563626338547259</v>
      </c>
      <c r="D36" s="161">
        <f t="shared" si="9"/>
        <v>17.197248904495197</v>
      </c>
      <c r="E36" s="161">
        <f t="shared" si="9"/>
        <v>20.914710235352157</v>
      </c>
      <c r="F36" s="161">
        <f t="shared" si="9"/>
        <v>4.451667198699905</v>
      </c>
      <c r="G36" s="161">
        <f t="shared" si="9"/>
        <v>57.436373661452741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1" customHeight="1" x14ac:dyDescent="0.15">
      <c r="A37" s="19" t="s">
        <v>20</v>
      </c>
      <c r="B37" s="97">
        <f t="shared" si="9"/>
        <v>100</v>
      </c>
      <c r="C37" s="162">
        <f t="shared" si="9"/>
        <v>76.066597294484922</v>
      </c>
      <c r="D37" s="162">
        <f t="shared" si="9"/>
        <v>75.650364203954211</v>
      </c>
      <c r="E37" s="162">
        <f t="shared" si="9"/>
        <v>0.31217481789802287</v>
      </c>
      <c r="F37" s="162">
        <f t="shared" si="9"/>
        <v>0.10405827263267431</v>
      </c>
      <c r="G37" s="162">
        <f t="shared" si="9"/>
        <v>23.933402705515089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.75" customHeight="1" x14ac:dyDescent="0.15"/>
    <row r="41" spans="1:18" ht="11.25" customHeight="1" x14ac:dyDescent="0.15"/>
    <row r="42" spans="1:18" ht="11.25" customHeight="1" x14ac:dyDescent="0.15"/>
    <row r="43" spans="1:18" ht="17.25" customHeight="1" x14ac:dyDescent="0.15"/>
    <row r="44" spans="1:18" ht="18" customHeight="1" x14ac:dyDescent="0.15"/>
    <row r="45" spans="1:18" ht="13.5" customHeight="1" x14ac:dyDescent="0.15"/>
  </sheetData>
  <mergeCells count="28">
    <mergeCell ref="A28:A30"/>
    <mergeCell ref="B28:B30"/>
    <mergeCell ref="C28:F28"/>
    <mergeCell ref="G28:G30"/>
    <mergeCell ref="A15:A17"/>
    <mergeCell ref="B15:B17"/>
    <mergeCell ref="C16:C17"/>
    <mergeCell ref="D16:D17"/>
    <mergeCell ref="E16:E17"/>
    <mergeCell ref="C29:C30"/>
    <mergeCell ref="D29:D30"/>
    <mergeCell ref="E29:E30"/>
    <mergeCell ref="F29:F30"/>
    <mergeCell ref="C15:H15"/>
    <mergeCell ref="F16:F17"/>
    <mergeCell ref="G16:G17"/>
    <mergeCell ref="H16:H17"/>
    <mergeCell ref="I15:I17"/>
    <mergeCell ref="A2:A4"/>
    <mergeCell ref="B2:B4"/>
    <mergeCell ref="C2:I2"/>
    <mergeCell ref="C3:C4"/>
    <mergeCell ref="D3:D4"/>
    <mergeCell ref="E3:E4"/>
    <mergeCell ref="F3:F4"/>
    <mergeCell ref="G3:G4"/>
    <mergeCell ref="H3:H4"/>
    <mergeCell ref="I3:I4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zoomScaleNormal="100" workbookViewId="0"/>
  </sheetViews>
  <sheetFormatPr defaultRowHeight="13.5" x14ac:dyDescent="0.15"/>
  <cols>
    <col min="1" max="1" width="12.625" customWidth="1"/>
    <col min="2" max="7" width="9.625" customWidth="1"/>
  </cols>
  <sheetData>
    <row r="1" spans="1:19" s="1" customFormat="1" ht="24" customHeight="1" thickBot="1" x14ac:dyDescent="0.2">
      <c r="A1" s="4"/>
      <c r="B1" s="87" t="s">
        <v>208</v>
      </c>
      <c r="C1" s="4"/>
      <c r="D1" s="4"/>
      <c r="E1" s="4"/>
      <c r="F1" s="4"/>
      <c r="G1" s="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1" customFormat="1" ht="15" customHeight="1" thickTop="1" x14ac:dyDescent="0.15">
      <c r="A2" s="190" t="s">
        <v>15</v>
      </c>
      <c r="B2" s="205" t="s">
        <v>14</v>
      </c>
      <c r="C2" s="206" t="s">
        <v>189</v>
      </c>
      <c r="D2" s="207"/>
      <c r="E2" s="207"/>
      <c r="F2" s="208"/>
      <c r="G2" s="195" t="s">
        <v>190</v>
      </c>
    </row>
    <row r="3" spans="1:19" s="1" customFormat="1" ht="51.75" customHeight="1" x14ac:dyDescent="0.15">
      <c r="A3" s="192"/>
      <c r="B3" s="201"/>
      <c r="C3" s="7" t="s">
        <v>10</v>
      </c>
      <c r="D3" s="6" t="s">
        <v>178</v>
      </c>
      <c r="E3" s="6" t="s">
        <v>179</v>
      </c>
      <c r="F3" s="6" t="s">
        <v>180</v>
      </c>
      <c r="G3" s="197"/>
    </row>
    <row r="4" spans="1:19" s="1" customFormat="1" ht="21" customHeight="1" x14ac:dyDescent="0.15">
      <c r="A4" s="3" t="s">
        <v>75</v>
      </c>
      <c r="B4" s="98">
        <v>35420</v>
      </c>
      <c r="C4" s="99">
        <v>5355</v>
      </c>
      <c r="D4" s="99">
        <v>3027</v>
      </c>
      <c r="E4" s="99">
        <v>1975</v>
      </c>
      <c r="F4" s="99">
        <v>353</v>
      </c>
      <c r="G4" s="99">
        <v>30065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s="1" customFormat="1" ht="21" customHeight="1" x14ac:dyDescent="0.15">
      <c r="A5" s="18" t="s">
        <v>19</v>
      </c>
      <c r="B5" s="160">
        <f t="shared" ref="B5:G5" si="0">B4-B6</f>
        <v>34459</v>
      </c>
      <c r="C5" s="160">
        <f t="shared" si="0"/>
        <v>4846</v>
      </c>
      <c r="D5" s="160">
        <f t="shared" si="0"/>
        <v>2822</v>
      </c>
      <c r="E5" s="160">
        <f t="shared" si="0"/>
        <v>1760</v>
      </c>
      <c r="F5" s="160">
        <f t="shared" si="0"/>
        <v>264</v>
      </c>
      <c r="G5" s="160">
        <f t="shared" si="0"/>
        <v>29613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" customFormat="1" ht="21" customHeight="1" x14ac:dyDescent="0.15">
      <c r="A6" s="18" t="s">
        <v>20</v>
      </c>
      <c r="B6" s="160">
        <v>961</v>
      </c>
      <c r="C6" s="160">
        <v>509</v>
      </c>
      <c r="D6" s="160">
        <v>205</v>
      </c>
      <c r="E6" s="160">
        <v>215</v>
      </c>
      <c r="F6" s="160">
        <v>89</v>
      </c>
      <c r="G6" s="160">
        <v>452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" customFormat="1" ht="13.5" customHeight="1" x14ac:dyDescent="0.15">
      <c r="A7" s="5" t="s">
        <v>1</v>
      </c>
      <c r="B7" s="103"/>
      <c r="C7" s="103"/>
      <c r="D7" s="103"/>
      <c r="E7" s="103"/>
      <c r="F7" s="103"/>
      <c r="G7" s="103"/>
    </row>
    <row r="8" spans="1:19" s="1" customFormat="1" ht="21" customHeight="1" x14ac:dyDescent="0.15">
      <c r="A8" s="3" t="s">
        <v>75</v>
      </c>
      <c r="B8" s="104">
        <f t="shared" ref="B8:G10" si="1">B4/$B4*100</f>
        <v>100</v>
      </c>
      <c r="C8" s="105">
        <f t="shared" si="1"/>
        <v>15.118577075098813</v>
      </c>
      <c r="D8" s="105">
        <f t="shared" si="1"/>
        <v>8.5460191981931111</v>
      </c>
      <c r="E8" s="105">
        <f t="shared" si="1"/>
        <v>5.5759457933370973</v>
      </c>
      <c r="F8" s="105">
        <f t="shared" si="1"/>
        <v>0.99661208356860531</v>
      </c>
      <c r="G8" s="105">
        <f t="shared" si="1"/>
        <v>84.881422924901187</v>
      </c>
    </row>
    <row r="9" spans="1:19" s="1" customFormat="1" ht="21" customHeight="1" x14ac:dyDescent="0.15">
      <c r="A9" s="18" t="s">
        <v>19</v>
      </c>
      <c r="B9" s="104">
        <f t="shared" si="1"/>
        <v>100</v>
      </c>
      <c r="C9" s="105">
        <f t="shared" si="1"/>
        <v>14.063089468643897</v>
      </c>
      <c r="D9" s="105">
        <f t="shared" si="1"/>
        <v>8.1894425259003452</v>
      </c>
      <c r="E9" s="105">
        <f t="shared" si="1"/>
        <v>5.1075190806465658</v>
      </c>
      <c r="F9" s="105">
        <f t="shared" si="1"/>
        <v>0.7661278620969848</v>
      </c>
      <c r="G9" s="105">
        <f t="shared" si="1"/>
        <v>85.936910531356105</v>
      </c>
    </row>
    <row r="10" spans="1:19" s="1" customFormat="1" ht="21" customHeight="1" x14ac:dyDescent="0.15">
      <c r="A10" s="19" t="s">
        <v>20</v>
      </c>
      <c r="B10" s="97">
        <f t="shared" si="1"/>
        <v>100</v>
      </c>
      <c r="C10" s="92">
        <f t="shared" si="1"/>
        <v>52.965660770031221</v>
      </c>
      <c r="D10" s="92">
        <f t="shared" si="1"/>
        <v>21.331945889698233</v>
      </c>
      <c r="E10" s="92">
        <f t="shared" si="1"/>
        <v>22.372528616024976</v>
      </c>
      <c r="F10" s="92">
        <f t="shared" si="1"/>
        <v>9.2611862643080123</v>
      </c>
      <c r="G10" s="92">
        <f t="shared" si="1"/>
        <v>47.034339229968779</v>
      </c>
    </row>
    <row r="11" spans="1:19" ht="12" customHeight="1" x14ac:dyDescent="0.15">
      <c r="A11" s="1"/>
      <c r="B11" s="1"/>
      <c r="C11" s="1"/>
      <c r="D11" s="1"/>
      <c r="E11" s="1"/>
      <c r="F11" s="1"/>
      <c r="G11" s="1"/>
    </row>
    <row r="12" spans="1:19" ht="24" customHeight="1" thickBot="1" x14ac:dyDescent="0.2">
      <c r="A12" s="4"/>
      <c r="B12" s="87" t="s">
        <v>210</v>
      </c>
      <c r="C12" s="4"/>
      <c r="D12" s="4"/>
      <c r="E12" s="4"/>
      <c r="F12" s="4"/>
      <c r="G12" s="9"/>
    </row>
    <row r="13" spans="1:19" ht="15" customHeight="1" thickTop="1" x14ac:dyDescent="0.15">
      <c r="A13" s="229" t="s">
        <v>15</v>
      </c>
      <c r="B13" s="209" t="s">
        <v>10</v>
      </c>
      <c r="C13" s="195" t="s">
        <v>127</v>
      </c>
      <c r="D13" s="8"/>
      <c r="E13" s="195" t="s">
        <v>128</v>
      </c>
      <c r="F13" s="8"/>
      <c r="G13" s="195" t="s">
        <v>129</v>
      </c>
    </row>
    <row r="14" spans="1:19" ht="24" customHeight="1" x14ac:dyDescent="0.15">
      <c r="A14" s="230"/>
      <c r="B14" s="222"/>
      <c r="C14" s="196"/>
      <c r="D14" s="218" t="s">
        <v>181</v>
      </c>
      <c r="E14" s="196"/>
      <c r="F14" s="225" t="s">
        <v>181</v>
      </c>
      <c r="G14" s="196"/>
    </row>
    <row r="15" spans="1:19" ht="24" customHeight="1" x14ac:dyDescent="0.15">
      <c r="A15" s="231"/>
      <c r="B15" s="210"/>
      <c r="C15" s="197"/>
      <c r="D15" s="210"/>
      <c r="E15" s="197"/>
      <c r="F15" s="197"/>
      <c r="G15" s="197"/>
    </row>
    <row r="16" spans="1:19" ht="21" customHeight="1" x14ac:dyDescent="0.15">
      <c r="A16" s="3" t="s">
        <v>22</v>
      </c>
      <c r="B16" s="98">
        <v>34459</v>
      </c>
      <c r="C16" s="99">
        <v>9114</v>
      </c>
      <c r="D16" s="99">
        <v>8087</v>
      </c>
      <c r="E16" s="99">
        <v>4665</v>
      </c>
      <c r="F16" s="99">
        <v>1938</v>
      </c>
      <c r="G16" s="99">
        <v>20680</v>
      </c>
    </row>
    <row r="17" spans="1:7" ht="21" customHeight="1" x14ac:dyDescent="0.15">
      <c r="A17" s="3" t="s">
        <v>0</v>
      </c>
      <c r="B17" s="118">
        <v>44121</v>
      </c>
      <c r="C17" s="101">
        <v>11676</v>
      </c>
      <c r="D17" s="101">
        <v>10334</v>
      </c>
      <c r="E17" s="101">
        <v>8823</v>
      </c>
      <c r="F17" s="101">
        <v>3505</v>
      </c>
      <c r="G17" s="101">
        <v>23622</v>
      </c>
    </row>
    <row r="18" spans="1:7" ht="21" customHeight="1" x14ac:dyDescent="0.15">
      <c r="A18" s="5" t="s">
        <v>105</v>
      </c>
      <c r="B18" s="98">
        <f t="shared" ref="B18:G18" si="2">B16-B17</f>
        <v>-9662</v>
      </c>
      <c r="C18" s="99">
        <f t="shared" si="2"/>
        <v>-2562</v>
      </c>
      <c r="D18" s="99">
        <f t="shared" si="2"/>
        <v>-2247</v>
      </c>
      <c r="E18" s="99">
        <f t="shared" si="2"/>
        <v>-4158</v>
      </c>
      <c r="F18" s="99">
        <f t="shared" si="2"/>
        <v>-1567</v>
      </c>
      <c r="G18" s="99">
        <f t="shared" si="2"/>
        <v>-2942</v>
      </c>
    </row>
    <row r="19" spans="1:7" ht="13.5" customHeight="1" x14ac:dyDescent="0.15">
      <c r="A19" s="5" t="s">
        <v>3</v>
      </c>
      <c r="B19" s="103"/>
      <c r="C19" s="103"/>
      <c r="D19" s="103"/>
      <c r="E19" s="103"/>
      <c r="F19" s="103"/>
      <c r="G19" s="103"/>
    </row>
    <row r="20" spans="1:7" ht="21" customHeight="1" x14ac:dyDescent="0.15">
      <c r="A20" s="3" t="s">
        <v>130</v>
      </c>
      <c r="B20" s="105">
        <f t="shared" ref="B20:G20" si="3">ROUND(B16/B17*100,1)-100</f>
        <v>-21.900000000000006</v>
      </c>
      <c r="C20" s="105">
        <f t="shared" si="3"/>
        <v>-21.900000000000006</v>
      </c>
      <c r="D20" s="105">
        <f t="shared" si="3"/>
        <v>-21.700000000000003</v>
      </c>
      <c r="E20" s="105">
        <f t="shared" si="3"/>
        <v>-47.1</v>
      </c>
      <c r="F20" s="105">
        <f t="shared" si="3"/>
        <v>-44.7</v>
      </c>
      <c r="G20" s="105">
        <f t="shared" si="3"/>
        <v>-12.5</v>
      </c>
    </row>
    <row r="21" spans="1:7" ht="13.5" customHeight="1" x14ac:dyDescent="0.15">
      <c r="A21" s="5" t="s">
        <v>1</v>
      </c>
      <c r="B21" s="103"/>
      <c r="C21" s="103"/>
      <c r="D21" s="103"/>
      <c r="E21" s="103"/>
      <c r="F21" s="103"/>
      <c r="G21" s="103"/>
    </row>
    <row r="22" spans="1:7" ht="21" customHeight="1" x14ac:dyDescent="0.15">
      <c r="A22" s="3" t="s">
        <v>22</v>
      </c>
      <c r="B22" s="104">
        <f t="shared" ref="B22:G23" si="4">B16/$B16*100</f>
        <v>100</v>
      </c>
      <c r="C22" s="105">
        <f t="shared" si="4"/>
        <v>26.448823239211816</v>
      </c>
      <c r="D22" s="105">
        <f t="shared" si="4"/>
        <v>23.468469775675441</v>
      </c>
      <c r="E22" s="105">
        <f t="shared" si="4"/>
        <v>13.537827563191037</v>
      </c>
      <c r="F22" s="105">
        <f t="shared" si="4"/>
        <v>5.6240749876665026</v>
      </c>
      <c r="G22" s="105">
        <f t="shared" si="4"/>
        <v>60.013349197597144</v>
      </c>
    </row>
    <row r="23" spans="1:7" ht="21" customHeight="1" x14ac:dyDescent="0.15">
      <c r="A23" s="3" t="s">
        <v>0</v>
      </c>
      <c r="B23" s="104">
        <f t="shared" si="4"/>
        <v>100</v>
      </c>
      <c r="C23" s="105">
        <f t="shared" si="4"/>
        <v>26.463588767253686</v>
      </c>
      <c r="D23" s="105">
        <f t="shared" si="4"/>
        <v>23.4219532648852</v>
      </c>
      <c r="E23" s="105">
        <f t="shared" si="4"/>
        <v>19.997280206704289</v>
      </c>
      <c r="F23" s="105">
        <f t="shared" si="4"/>
        <v>7.9440629178849074</v>
      </c>
      <c r="G23" s="105">
        <f t="shared" si="4"/>
        <v>53.539131026042021</v>
      </c>
    </row>
    <row r="24" spans="1:7" x14ac:dyDescent="0.15">
      <c r="A24" s="20"/>
      <c r="B24" s="20"/>
      <c r="C24" s="20"/>
      <c r="D24" s="20"/>
      <c r="E24" s="20"/>
      <c r="F24" s="20"/>
      <c r="G24" s="20"/>
    </row>
  </sheetData>
  <mergeCells count="11">
    <mergeCell ref="F14:F15"/>
    <mergeCell ref="A2:A3"/>
    <mergeCell ref="B2:B3"/>
    <mergeCell ref="C2:F2"/>
    <mergeCell ref="G2:G3"/>
    <mergeCell ref="A13:A15"/>
    <mergeCell ref="B13:B15"/>
    <mergeCell ref="C13:C15"/>
    <mergeCell ref="E13:E15"/>
    <mergeCell ref="G13:G15"/>
    <mergeCell ref="D14:D15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"/>
  <sheetViews>
    <sheetView zoomScaleNormal="100" workbookViewId="0"/>
  </sheetViews>
  <sheetFormatPr defaultRowHeight="10.5" x14ac:dyDescent="0.15"/>
  <cols>
    <col min="1" max="1" width="13" style="14" customWidth="1"/>
    <col min="2" max="2" width="10.125" style="14" customWidth="1"/>
    <col min="3" max="16" width="9.625" style="14" customWidth="1"/>
    <col min="17" max="18" width="11.5" style="14" customWidth="1"/>
    <col min="19" max="16384" width="9" style="14"/>
  </cols>
  <sheetData>
    <row r="1" spans="1:49" s="10" customFormat="1" ht="24" customHeight="1" thickBot="1" x14ac:dyDescent="0.2">
      <c r="A1" s="47"/>
      <c r="B1" s="89" t="s">
        <v>146</v>
      </c>
      <c r="C1" s="47"/>
      <c r="D1" s="4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49" s="10" customFormat="1" ht="15" customHeight="1" thickTop="1" x14ac:dyDescent="0.15">
      <c r="A2" s="229" t="s">
        <v>15</v>
      </c>
      <c r="B2" s="233" t="s">
        <v>131</v>
      </c>
      <c r="C2" s="235" t="s">
        <v>76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/>
      <c r="R2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</row>
    <row r="3" spans="1:49" s="10" customFormat="1" ht="24" customHeight="1" x14ac:dyDescent="0.15">
      <c r="A3" s="232"/>
      <c r="B3" s="234"/>
      <c r="C3" s="66" t="s">
        <v>10</v>
      </c>
      <c r="D3" s="66" t="s">
        <v>77</v>
      </c>
      <c r="E3" s="66" t="s">
        <v>78</v>
      </c>
      <c r="F3" s="66" t="s">
        <v>79</v>
      </c>
      <c r="G3" s="66" t="s">
        <v>80</v>
      </c>
      <c r="H3" s="66" t="s">
        <v>81</v>
      </c>
      <c r="I3" s="66" t="s">
        <v>82</v>
      </c>
      <c r="J3" s="66" t="s">
        <v>83</v>
      </c>
      <c r="K3" s="66" t="s">
        <v>84</v>
      </c>
      <c r="L3" s="66" t="s">
        <v>85</v>
      </c>
      <c r="M3" s="66" t="s">
        <v>86</v>
      </c>
      <c r="N3" s="66" t="s">
        <v>87</v>
      </c>
      <c r="O3" s="66" t="s">
        <v>88</v>
      </c>
      <c r="P3" s="66" t="s">
        <v>89</v>
      </c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</row>
    <row r="4" spans="1:49" s="10" customFormat="1" ht="13.5" customHeight="1" x14ac:dyDescent="0.15">
      <c r="A4" s="67"/>
      <c r="B4" s="68" t="s">
        <v>90</v>
      </c>
      <c r="C4" s="68" t="s">
        <v>90</v>
      </c>
      <c r="D4" s="68" t="s">
        <v>90</v>
      </c>
      <c r="E4" s="68" t="s">
        <v>90</v>
      </c>
      <c r="F4" s="68" t="s">
        <v>90</v>
      </c>
      <c r="G4" s="68" t="s">
        <v>90</v>
      </c>
      <c r="H4" s="68" t="s">
        <v>90</v>
      </c>
      <c r="I4" s="68" t="s">
        <v>90</v>
      </c>
      <c r="J4" s="68" t="s">
        <v>90</v>
      </c>
      <c r="K4" s="68" t="s">
        <v>90</v>
      </c>
      <c r="L4" s="68" t="s">
        <v>90</v>
      </c>
      <c r="M4" s="68" t="s">
        <v>90</v>
      </c>
      <c r="N4" s="68" t="s">
        <v>90</v>
      </c>
      <c r="O4" s="68" t="s">
        <v>90</v>
      </c>
      <c r="P4" s="68" t="s">
        <v>90</v>
      </c>
      <c r="R4" s="155"/>
    </row>
    <row r="5" spans="1:49" s="10" customFormat="1" ht="21" customHeight="1" x14ac:dyDescent="0.15">
      <c r="A5" s="3" t="s">
        <v>22</v>
      </c>
      <c r="B5" s="142">
        <v>50328</v>
      </c>
      <c r="C5" s="142">
        <v>29581</v>
      </c>
      <c r="D5" s="142">
        <v>531</v>
      </c>
      <c r="E5" s="142">
        <v>641</v>
      </c>
      <c r="F5" s="142">
        <v>838</v>
      </c>
      <c r="G5" s="142">
        <v>1082</v>
      </c>
      <c r="H5" s="142">
        <v>1207</v>
      </c>
      <c r="I5" s="142">
        <v>1203</v>
      </c>
      <c r="J5" s="142">
        <v>1694</v>
      </c>
      <c r="K5" s="142">
        <v>2891</v>
      </c>
      <c r="L5" s="142">
        <v>5223</v>
      </c>
      <c r="M5" s="142">
        <v>5854</v>
      </c>
      <c r="N5" s="142">
        <v>3911</v>
      </c>
      <c r="O5" s="142">
        <v>2840</v>
      </c>
      <c r="P5" s="142">
        <v>1666</v>
      </c>
      <c r="R5" s="154"/>
    </row>
    <row r="6" spans="1:49" s="10" customFormat="1" ht="21" customHeight="1" x14ac:dyDescent="0.15">
      <c r="A6" s="33" t="s">
        <v>0</v>
      </c>
      <c r="B6" s="151">
        <v>65049</v>
      </c>
      <c r="C6" s="152">
        <v>36220</v>
      </c>
      <c r="D6" s="152">
        <v>798</v>
      </c>
      <c r="E6" s="152">
        <v>772</v>
      </c>
      <c r="F6" s="152">
        <v>1024</v>
      </c>
      <c r="G6" s="152">
        <v>1203</v>
      </c>
      <c r="H6" s="152">
        <v>1192</v>
      </c>
      <c r="I6" s="152">
        <v>1722</v>
      </c>
      <c r="J6" s="152">
        <v>2513</v>
      </c>
      <c r="K6" s="152">
        <v>4855</v>
      </c>
      <c r="L6" s="152">
        <v>6534</v>
      </c>
      <c r="M6" s="152">
        <v>5351</v>
      </c>
      <c r="N6" s="152">
        <v>5171</v>
      </c>
      <c r="O6" s="152">
        <v>3493</v>
      </c>
      <c r="P6" s="152">
        <v>1592</v>
      </c>
      <c r="Q6" s="11"/>
      <c r="R6" s="158"/>
    </row>
    <row r="7" spans="1:49" s="10" customFormat="1" ht="21" customHeight="1" x14ac:dyDescent="0.15">
      <c r="A7" s="32" t="s">
        <v>4</v>
      </c>
      <c r="B7" s="91">
        <f>B5-B6</f>
        <v>-14721</v>
      </c>
      <c r="C7" s="91">
        <f t="shared" ref="C7:P7" si="0">C5-C6</f>
        <v>-6639</v>
      </c>
      <c r="D7" s="91">
        <f t="shared" si="0"/>
        <v>-267</v>
      </c>
      <c r="E7" s="91">
        <f t="shared" si="0"/>
        <v>-131</v>
      </c>
      <c r="F7" s="91">
        <f t="shared" si="0"/>
        <v>-186</v>
      </c>
      <c r="G7" s="91">
        <f t="shared" si="0"/>
        <v>-121</v>
      </c>
      <c r="H7" s="91">
        <f t="shared" si="0"/>
        <v>15</v>
      </c>
      <c r="I7" s="91">
        <f t="shared" si="0"/>
        <v>-519</v>
      </c>
      <c r="J7" s="91">
        <f t="shared" si="0"/>
        <v>-819</v>
      </c>
      <c r="K7" s="91">
        <f t="shared" si="0"/>
        <v>-1964</v>
      </c>
      <c r="L7" s="91">
        <f t="shared" si="0"/>
        <v>-1311</v>
      </c>
      <c r="M7" s="91">
        <f t="shared" si="0"/>
        <v>503</v>
      </c>
      <c r="N7" s="91">
        <f t="shared" si="0"/>
        <v>-1260</v>
      </c>
      <c r="O7" s="91">
        <f t="shared" si="0"/>
        <v>-653</v>
      </c>
      <c r="P7" s="91">
        <f t="shared" si="0"/>
        <v>74</v>
      </c>
      <c r="R7" s="157"/>
    </row>
    <row r="8" spans="1:49" s="10" customFormat="1" ht="13.5" customHeight="1" x14ac:dyDescent="0.15">
      <c r="A8" s="3" t="s">
        <v>3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R8" s="157"/>
    </row>
    <row r="9" spans="1:49" s="10" customFormat="1" ht="21" customHeight="1" x14ac:dyDescent="0.15">
      <c r="A9" s="33" t="s">
        <v>130</v>
      </c>
      <c r="B9" s="92">
        <f>B5/B6*100-100</f>
        <v>-22.630632292579449</v>
      </c>
      <c r="C9" s="92">
        <f t="shared" ref="C9:P9" si="1">C5/C6*100-100</f>
        <v>-18.329652125897283</v>
      </c>
      <c r="D9" s="92">
        <f t="shared" si="1"/>
        <v>-33.458646616541358</v>
      </c>
      <c r="E9" s="92">
        <f t="shared" si="1"/>
        <v>-16.968911917098453</v>
      </c>
      <c r="F9" s="92">
        <f t="shared" si="1"/>
        <v>-18.1640625</v>
      </c>
      <c r="G9" s="92">
        <f t="shared" si="1"/>
        <v>-10.058187863674149</v>
      </c>
      <c r="H9" s="92">
        <f t="shared" si="1"/>
        <v>1.2583892617449806</v>
      </c>
      <c r="I9" s="92">
        <f t="shared" si="1"/>
        <v>-30.139372822299649</v>
      </c>
      <c r="J9" s="92">
        <f t="shared" si="1"/>
        <v>-32.590529247910865</v>
      </c>
      <c r="K9" s="92">
        <f t="shared" si="1"/>
        <v>-40.453141091658082</v>
      </c>
      <c r="L9" s="92">
        <f t="shared" si="1"/>
        <v>-20.064279155188245</v>
      </c>
      <c r="M9" s="92">
        <f t="shared" si="1"/>
        <v>9.4001121285741078</v>
      </c>
      <c r="N9" s="92">
        <f t="shared" si="1"/>
        <v>-24.366660220460261</v>
      </c>
      <c r="O9" s="92">
        <f t="shared" si="1"/>
        <v>-18.694531920984829</v>
      </c>
      <c r="P9" s="92">
        <f t="shared" si="1"/>
        <v>4.6482412060301499</v>
      </c>
      <c r="R9" s="157"/>
    </row>
    <row r="10" spans="1:49" s="10" customFormat="1" ht="13.5" customHeight="1" x14ac:dyDescent="0.15">
      <c r="A10" s="3" t="s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R10" s="157"/>
    </row>
    <row r="11" spans="1:49" s="10" customFormat="1" ht="21" customHeight="1" x14ac:dyDescent="0.15">
      <c r="A11" s="3" t="s">
        <v>22</v>
      </c>
      <c r="B11" s="93">
        <f>B5/$B5*100</f>
        <v>100</v>
      </c>
      <c r="C11" s="93">
        <f t="shared" ref="C11:P12" si="2">C5/$B5*100</f>
        <v>58.776426641233506</v>
      </c>
      <c r="D11" s="93">
        <f t="shared" si="2"/>
        <v>1.0550786838340487</v>
      </c>
      <c r="E11" s="93">
        <f t="shared" si="2"/>
        <v>1.2736448895247177</v>
      </c>
      <c r="F11" s="93">
        <f t="shared" si="2"/>
        <v>1.6650770942616435</v>
      </c>
      <c r="G11" s="93">
        <f t="shared" si="2"/>
        <v>2.1498966777936732</v>
      </c>
      <c r="H11" s="93">
        <f t="shared" si="2"/>
        <v>2.398267366078525</v>
      </c>
      <c r="I11" s="93">
        <f t="shared" si="2"/>
        <v>2.3903195040534095</v>
      </c>
      <c r="J11" s="93">
        <f t="shared" si="2"/>
        <v>3.3659195676363058</v>
      </c>
      <c r="K11" s="93">
        <f t="shared" si="2"/>
        <v>5.7443172786520424</v>
      </c>
      <c r="L11" s="93">
        <f t="shared" si="2"/>
        <v>10.37792083929423</v>
      </c>
      <c r="M11" s="93">
        <f t="shared" si="2"/>
        <v>11.63169607375616</v>
      </c>
      <c r="N11" s="93">
        <f t="shared" si="2"/>
        <v>7.7710220950564306</v>
      </c>
      <c r="O11" s="93">
        <f t="shared" si="2"/>
        <v>5.642982037831823</v>
      </c>
      <c r="P11" s="93">
        <f t="shared" si="2"/>
        <v>3.3102845334604987</v>
      </c>
    </row>
    <row r="12" spans="1:49" s="10" customFormat="1" ht="21" customHeight="1" x14ac:dyDescent="0.15">
      <c r="A12" s="33" t="s">
        <v>0</v>
      </c>
      <c r="B12" s="94">
        <f>B6/$B6*100</f>
        <v>100</v>
      </c>
      <c r="C12" s="94">
        <f t="shared" si="2"/>
        <v>55.681101938538632</v>
      </c>
      <c r="D12" s="94">
        <f t="shared" si="2"/>
        <v>1.2267675137204261</v>
      </c>
      <c r="E12" s="94">
        <f t="shared" si="2"/>
        <v>1.1867976448523421</v>
      </c>
      <c r="F12" s="94">
        <f t="shared" si="2"/>
        <v>1.574197912343003</v>
      </c>
      <c r="G12" s="94">
        <f t="shared" si="2"/>
        <v>1.8493750864732741</v>
      </c>
      <c r="H12" s="94">
        <f t="shared" si="2"/>
        <v>1.8324647573367769</v>
      </c>
      <c r="I12" s="94">
        <f t="shared" si="2"/>
        <v>2.6472351611861829</v>
      </c>
      <c r="J12" s="94">
        <f t="shared" si="2"/>
        <v>3.8632415563652018</v>
      </c>
      <c r="K12" s="94">
        <f t="shared" si="2"/>
        <v>7.4636043597903114</v>
      </c>
      <c r="L12" s="94">
        <f t="shared" si="2"/>
        <v>10.044735507079279</v>
      </c>
      <c r="M12" s="94">
        <f t="shared" si="2"/>
        <v>8.2261064735814546</v>
      </c>
      <c r="N12" s="94">
        <f t="shared" si="2"/>
        <v>7.9493919968024098</v>
      </c>
      <c r="O12" s="94">
        <f t="shared" si="2"/>
        <v>5.3697981521622165</v>
      </c>
      <c r="P12" s="94">
        <f t="shared" si="2"/>
        <v>2.4473858168457623</v>
      </c>
    </row>
    <row r="13" spans="1:49" s="10" customFormat="1" ht="12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49" s="10" customFormat="1" ht="24" customHeight="1" thickBot="1" x14ac:dyDescent="0.2">
      <c r="A14" s="47"/>
      <c r="B14" s="89" t="s">
        <v>147</v>
      </c>
      <c r="C14" s="47"/>
      <c r="D14" s="47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49" s="10" customFormat="1" ht="15" customHeight="1" thickTop="1" x14ac:dyDescent="0.15">
      <c r="A15" s="229" t="s">
        <v>15</v>
      </c>
      <c r="B15" s="235" t="s">
        <v>91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7"/>
      <c r="P15" s="238" t="s">
        <v>191</v>
      </c>
    </row>
    <row r="16" spans="1:49" s="10" customFormat="1" ht="24" customHeight="1" x14ac:dyDescent="0.15">
      <c r="A16" s="232"/>
      <c r="B16" s="66" t="s">
        <v>10</v>
      </c>
      <c r="C16" s="66" t="s">
        <v>77</v>
      </c>
      <c r="D16" s="66" t="s">
        <v>78</v>
      </c>
      <c r="E16" s="66" t="s">
        <v>79</v>
      </c>
      <c r="F16" s="66" t="s">
        <v>80</v>
      </c>
      <c r="G16" s="66" t="s">
        <v>81</v>
      </c>
      <c r="H16" s="66" t="s">
        <v>82</v>
      </c>
      <c r="I16" s="66" t="s">
        <v>83</v>
      </c>
      <c r="J16" s="66" t="s">
        <v>84</v>
      </c>
      <c r="K16" s="66" t="s">
        <v>85</v>
      </c>
      <c r="L16" s="66" t="s">
        <v>86</v>
      </c>
      <c r="M16" s="66" t="s">
        <v>87</v>
      </c>
      <c r="N16" s="66" t="s">
        <v>88</v>
      </c>
      <c r="O16" s="69" t="s">
        <v>89</v>
      </c>
      <c r="P16" s="239"/>
    </row>
    <row r="17" spans="1:16" s="10" customFormat="1" ht="13.5" customHeight="1" x14ac:dyDescent="0.15">
      <c r="A17" s="67"/>
      <c r="B17" s="68" t="s">
        <v>90</v>
      </c>
      <c r="C17" s="68" t="s">
        <v>90</v>
      </c>
      <c r="D17" s="68" t="s">
        <v>90</v>
      </c>
      <c r="E17" s="68" t="s">
        <v>90</v>
      </c>
      <c r="F17" s="68" t="s">
        <v>90</v>
      </c>
      <c r="G17" s="68" t="s">
        <v>90</v>
      </c>
      <c r="H17" s="68" t="s">
        <v>90</v>
      </c>
      <c r="I17" s="68" t="s">
        <v>90</v>
      </c>
      <c r="J17" s="68" t="s">
        <v>90</v>
      </c>
      <c r="K17" s="68" t="s">
        <v>90</v>
      </c>
      <c r="L17" s="68" t="s">
        <v>90</v>
      </c>
      <c r="M17" s="68" t="s">
        <v>90</v>
      </c>
      <c r="N17" s="68" t="s">
        <v>90</v>
      </c>
      <c r="O17" s="68" t="s">
        <v>90</v>
      </c>
      <c r="P17" s="70" t="s">
        <v>92</v>
      </c>
    </row>
    <row r="18" spans="1:16" s="10" customFormat="1" ht="21" customHeight="1" x14ac:dyDescent="0.15">
      <c r="A18" s="3" t="s">
        <v>22</v>
      </c>
      <c r="B18" s="142">
        <v>20747</v>
      </c>
      <c r="C18" s="142">
        <v>132</v>
      </c>
      <c r="D18" s="142">
        <v>206</v>
      </c>
      <c r="E18" s="142">
        <v>336</v>
      </c>
      <c r="F18" s="142">
        <v>485</v>
      </c>
      <c r="G18" s="142">
        <v>693</v>
      </c>
      <c r="H18" s="142">
        <v>874</v>
      </c>
      <c r="I18" s="142">
        <v>1393</v>
      </c>
      <c r="J18" s="142">
        <v>2394</v>
      </c>
      <c r="K18" s="142">
        <v>3953</v>
      </c>
      <c r="L18" s="142">
        <v>3996</v>
      </c>
      <c r="M18" s="142">
        <v>2934</v>
      </c>
      <c r="N18" s="142">
        <v>2079</v>
      </c>
      <c r="O18" s="142">
        <v>1272</v>
      </c>
      <c r="P18" s="148">
        <v>66.900000000000006</v>
      </c>
    </row>
    <row r="19" spans="1:16" s="10" customFormat="1" ht="21" customHeight="1" x14ac:dyDescent="0.15">
      <c r="A19" s="33" t="s">
        <v>0</v>
      </c>
      <c r="B19" s="152">
        <v>28829</v>
      </c>
      <c r="C19" s="152">
        <v>200</v>
      </c>
      <c r="D19" s="152">
        <v>254</v>
      </c>
      <c r="E19" s="152">
        <v>437</v>
      </c>
      <c r="F19" s="152">
        <v>648</v>
      </c>
      <c r="G19" s="152">
        <v>909</v>
      </c>
      <c r="H19" s="152">
        <v>1459</v>
      </c>
      <c r="I19" s="152">
        <v>2426</v>
      </c>
      <c r="J19" s="152">
        <v>4399</v>
      </c>
      <c r="K19" s="152">
        <v>5088</v>
      </c>
      <c r="L19" s="152">
        <v>4648</v>
      </c>
      <c r="M19" s="152">
        <v>4243</v>
      </c>
      <c r="N19" s="152">
        <v>2733</v>
      </c>
      <c r="O19" s="152">
        <v>1385</v>
      </c>
      <c r="P19" s="150">
        <v>66.2</v>
      </c>
    </row>
    <row r="20" spans="1:16" s="10" customFormat="1" ht="21" customHeight="1" x14ac:dyDescent="0.15">
      <c r="A20" s="32" t="s">
        <v>4</v>
      </c>
      <c r="B20" s="91">
        <f t="shared" ref="B20:P20" si="3">B18-B19</f>
        <v>-8082</v>
      </c>
      <c r="C20" s="91">
        <f t="shared" si="3"/>
        <v>-68</v>
      </c>
      <c r="D20" s="91">
        <f t="shared" si="3"/>
        <v>-48</v>
      </c>
      <c r="E20" s="91">
        <f t="shared" si="3"/>
        <v>-101</v>
      </c>
      <c r="F20" s="91">
        <f t="shared" si="3"/>
        <v>-163</v>
      </c>
      <c r="G20" s="91">
        <f t="shared" si="3"/>
        <v>-216</v>
      </c>
      <c r="H20" s="91">
        <f t="shared" si="3"/>
        <v>-585</v>
      </c>
      <c r="I20" s="91">
        <f t="shared" si="3"/>
        <v>-1033</v>
      </c>
      <c r="J20" s="91">
        <f t="shared" si="3"/>
        <v>-2005</v>
      </c>
      <c r="K20" s="91">
        <f t="shared" si="3"/>
        <v>-1135</v>
      </c>
      <c r="L20" s="91">
        <f t="shared" si="3"/>
        <v>-652</v>
      </c>
      <c r="M20" s="91">
        <f t="shared" si="3"/>
        <v>-1309</v>
      </c>
      <c r="N20" s="91">
        <f t="shared" si="3"/>
        <v>-654</v>
      </c>
      <c r="O20" s="91">
        <f t="shared" si="3"/>
        <v>-113</v>
      </c>
      <c r="P20" s="95">
        <f t="shared" si="3"/>
        <v>0.70000000000000284</v>
      </c>
    </row>
    <row r="21" spans="1:16" s="10" customFormat="1" ht="13.5" customHeight="1" x14ac:dyDescent="0.15">
      <c r="A21" s="3" t="s">
        <v>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96"/>
    </row>
    <row r="22" spans="1:16" s="10" customFormat="1" ht="21" customHeight="1" x14ac:dyDescent="0.15">
      <c r="A22" s="33" t="s">
        <v>130</v>
      </c>
      <c r="B22" s="92">
        <f t="shared" ref="B22:O22" si="4">B18/B19*100-100</f>
        <v>-28.034271046515656</v>
      </c>
      <c r="C22" s="92">
        <f t="shared" si="4"/>
        <v>-34</v>
      </c>
      <c r="D22" s="92">
        <f t="shared" si="4"/>
        <v>-18.897637795275585</v>
      </c>
      <c r="E22" s="92">
        <f t="shared" si="4"/>
        <v>-23.112128146453088</v>
      </c>
      <c r="F22" s="92">
        <f t="shared" si="4"/>
        <v>-25.154320987654316</v>
      </c>
      <c r="G22" s="92">
        <f t="shared" si="4"/>
        <v>-23.762376237623755</v>
      </c>
      <c r="H22" s="92">
        <f t="shared" si="4"/>
        <v>-40.095956134338586</v>
      </c>
      <c r="I22" s="92">
        <f t="shared" si="4"/>
        <v>-42.580379225061826</v>
      </c>
      <c r="J22" s="92">
        <f t="shared" si="4"/>
        <v>-45.578540577403956</v>
      </c>
      <c r="K22" s="92">
        <f t="shared" si="4"/>
        <v>-22.307389937106919</v>
      </c>
      <c r="L22" s="92">
        <f t="shared" si="4"/>
        <v>-14.027538726333916</v>
      </c>
      <c r="M22" s="92">
        <f t="shared" si="4"/>
        <v>-30.850813103935891</v>
      </c>
      <c r="N22" s="92">
        <f t="shared" si="4"/>
        <v>-23.929747530186603</v>
      </c>
      <c r="O22" s="92">
        <f t="shared" si="4"/>
        <v>-8.1588447653429625</v>
      </c>
      <c r="P22" s="97">
        <f>P18/P19*100-100</f>
        <v>1.0574018126888234</v>
      </c>
    </row>
    <row r="23" spans="1:16" s="10" customFormat="1" ht="13.5" customHeight="1" x14ac:dyDescent="0.15">
      <c r="A23" s="3" t="s">
        <v>1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s="10" customFormat="1" ht="21" customHeight="1" x14ac:dyDescent="0.15">
      <c r="A24" s="3" t="s">
        <v>22</v>
      </c>
      <c r="B24" s="93">
        <f>B18/$B5*100</f>
        <v>41.223573358766494</v>
      </c>
      <c r="C24" s="93">
        <f t="shared" ref="C24:O25" si="5">C18/$B5*100</f>
        <v>0.26227944682880305</v>
      </c>
      <c r="D24" s="93">
        <f t="shared" si="5"/>
        <v>0.40931489429343509</v>
      </c>
      <c r="E24" s="93">
        <f t="shared" si="5"/>
        <v>0.66762041010968054</v>
      </c>
      <c r="F24" s="93">
        <f t="shared" si="5"/>
        <v>0.96367827054522326</v>
      </c>
      <c r="G24" s="93">
        <f t="shared" si="5"/>
        <v>1.3769670958512159</v>
      </c>
      <c r="H24" s="93">
        <f t="shared" si="5"/>
        <v>1.7366078524876809</v>
      </c>
      <c r="I24" s="93">
        <f t="shared" si="5"/>
        <v>2.7678429502463837</v>
      </c>
      <c r="J24" s="93">
        <f t="shared" si="5"/>
        <v>4.7567954220314732</v>
      </c>
      <c r="K24" s="93">
        <f t="shared" si="5"/>
        <v>7.8544746463201394</v>
      </c>
      <c r="L24" s="93">
        <f t="shared" si="5"/>
        <v>7.939914163090128</v>
      </c>
      <c r="M24" s="93">
        <f t="shared" si="5"/>
        <v>5.829756795422032</v>
      </c>
      <c r="N24" s="93">
        <f t="shared" si="5"/>
        <v>4.1309012875536482</v>
      </c>
      <c r="O24" s="93">
        <f t="shared" si="5"/>
        <v>2.5274201239866478</v>
      </c>
      <c r="P24" s="93"/>
    </row>
    <row r="25" spans="1:16" s="10" customFormat="1" ht="21" customHeight="1" x14ac:dyDescent="0.15">
      <c r="A25" s="33" t="s">
        <v>0</v>
      </c>
      <c r="B25" s="94">
        <f>B19/$B6*100</f>
        <v>44.318898061461361</v>
      </c>
      <c r="C25" s="94">
        <f t="shared" si="5"/>
        <v>0.30746052975449278</v>
      </c>
      <c r="D25" s="94">
        <f t="shared" si="5"/>
        <v>0.39047487278820581</v>
      </c>
      <c r="E25" s="94">
        <f t="shared" si="5"/>
        <v>0.67180125751356667</v>
      </c>
      <c r="F25" s="94">
        <f t="shared" si="5"/>
        <v>0.9961721164045565</v>
      </c>
      <c r="G25" s="94">
        <f t="shared" si="5"/>
        <v>1.3974081077341696</v>
      </c>
      <c r="H25" s="94">
        <f t="shared" si="5"/>
        <v>2.2429245645590248</v>
      </c>
      <c r="I25" s="94">
        <f t="shared" si="5"/>
        <v>3.7294962259219973</v>
      </c>
      <c r="J25" s="94">
        <f t="shared" si="5"/>
        <v>6.7625943519500691</v>
      </c>
      <c r="K25" s="94">
        <f t="shared" si="5"/>
        <v>7.8217958769542957</v>
      </c>
      <c r="L25" s="94">
        <f t="shared" si="5"/>
        <v>7.1453827114944124</v>
      </c>
      <c r="M25" s="94">
        <f t="shared" si="5"/>
        <v>6.5227751387415642</v>
      </c>
      <c r="N25" s="94">
        <f t="shared" si="5"/>
        <v>4.2014481390951435</v>
      </c>
      <c r="O25" s="94">
        <f t="shared" si="5"/>
        <v>2.1291641685498623</v>
      </c>
      <c r="P25" s="94"/>
    </row>
    <row r="26" spans="1:16" ht="10.5" customHeight="1" x14ac:dyDescent="0.15"/>
  </sheetData>
  <mergeCells count="6">
    <mergeCell ref="A2:A3"/>
    <mergeCell ref="B2:B3"/>
    <mergeCell ref="C2:P2"/>
    <mergeCell ref="A15:A16"/>
    <mergeCell ref="B15:O15"/>
    <mergeCell ref="P15:P16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zoomScaleSheetLayoutView="90" workbookViewId="0"/>
  </sheetViews>
  <sheetFormatPr defaultRowHeight="10.5" x14ac:dyDescent="0.15"/>
  <cols>
    <col min="1" max="1" width="12.625" style="14" customWidth="1"/>
    <col min="2" max="7" width="9.625" style="14" customWidth="1"/>
    <col min="8" max="8" width="12.625" style="14" customWidth="1"/>
    <col min="9" max="17" width="9.625" style="14" customWidth="1"/>
    <col min="18" max="18" width="8.25" style="14" customWidth="1"/>
    <col min="19" max="16384" width="9" style="14"/>
  </cols>
  <sheetData>
    <row r="1" spans="1:18" ht="24" customHeight="1" thickBot="1" x14ac:dyDescent="0.2">
      <c r="A1" s="4"/>
      <c r="B1" s="87" t="s">
        <v>148</v>
      </c>
      <c r="C1" s="4"/>
      <c r="D1" s="4"/>
      <c r="E1" s="4"/>
      <c r="F1" s="4"/>
      <c r="G1" s="4"/>
      <c r="H1" s="4"/>
      <c r="I1" s="204" t="s">
        <v>16</v>
      </c>
      <c r="J1" s="204"/>
      <c r="K1" s="1"/>
      <c r="L1" s="1"/>
      <c r="M1" s="1"/>
      <c r="N1" s="1"/>
      <c r="O1" s="1"/>
      <c r="P1" s="1"/>
      <c r="Q1" s="1"/>
    </row>
    <row r="2" spans="1:18" ht="15" customHeight="1" thickTop="1" x14ac:dyDescent="0.15">
      <c r="A2" s="190" t="s">
        <v>15</v>
      </c>
      <c r="B2" s="205" t="s">
        <v>14</v>
      </c>
      <c r="C2" s="206" t="s">
        <v>13</v>
      </c>
      <c r="D2" s="207"/>
      <c r="E2" s="207"/>
      <c r="F2" s="207"/>
      <c r="G2" s="208"/>
      <c r="H2" s="209" t="s">
        <v>12</v>
      </c>
      <c r="I2" s="195" t="s">
        <v>11</v>
      </c>
      <c r="J2" s="46"/>
      <c r="K2" s="1"/>
      <c r="L2" s="1"/>
      <c r="M2" s="1"/>
      <c r="N2" s="1"/>
      <c r="O2" s="1"/>
      <c r="P2" s="1"/>
      <c r="Q2" s="1"/>
    </row>
    <row r="3" spans="1:18" ht="24" customHeight="1" x14ac:dyDescent="0.15">
      <c r="A3" s="192"/>
      <c r="B3" s="201"/>
      <c r="C3" s="7" t="s">
        <v>10</v>
      </c>
      <c r="D3" s="6" t="s">
        <v>9</v>
      </c>
      <c r="E3" s="65" t="s">
        <v>8</v>
      </c>
      <c r="F3" s="65" t="s">
        <v>7</v>
      </c>
      <c r="G3" s="71" t="s">
        <v>6</v>
      </c>
      <c r="H3" s="210"/>
      <c r="I3" s="197"/>
      <c r="J3" s="31" t="s">
        <v>5</v>
      </c>
      <c r="K3" s="1"/>
      <c r="L3" s="1"/>
      <c r="M3" s="1"/>
      <c r="N3" s="1"/>
      <c r="O3" s="1"/>
      <c r="P3" s="1"/>
      <c r="Q3" s="1"/>
    </row>
    <row r="4" spans="1:18" ht="21" customHeight="1" x14ac:dyDescent="0.15">
      <c r="A4" s="3" t="s">
        <v>22</v>
      </c>
      <c r="B4" s="98">
        <v>199</v>
      </c>
      <c r="C4" s="99">
        <v>14</v>
      </c>
      <c r="D4" s="100" t="s">
        <v>33</v>
      </c>
      <c r="E4" s="99">
        <v>10</v>
      </c>
      <c r="F4" s="99">
        <v>3</v>
      </c>
      <c r="G4" s="99">
        <v>1</v>
      </c>
      <c r="H4" s="100" t="s">
        <v>33</v>
      </c>
      <c r="I4" s="99">
        <v>185</v>
      </c>
      <c r="J4" s="99">
        <v>185</v>
      </c>
      <c r="K4" s="1"/>
      <c r="L4" s="1"/>
      <c r="M4" s="1"/>
      <c r="N4" s="1"/>
      <c r="O4" s="1"/>
      <c r="P4" s="1"/>
      <c r="Q4" s="1"/>
    </row>
    <row r="5" spans="1:18" ht="21" customHeight="1" x14ac:dyDescent="0.15">
      <c r="A5" s="3" t="s">
        <v>0</v>
      </c>
      <c r="B5" s="101">
        <v>582</v>
      </c>
      <c r="C5" s="101">
        <v>14</v>
      </c>
      <c r="D5" s="102" t="s">
        <v>34</v>
      </c>
      <c r="E5" s="101">
        <v>12</v>
      </c>
      <c r="F5" s="101">
        <v>2</v>
      </c>
      <c r="G5" s="102" t="s">
        <v>34</v>
      </c>
      <c r="H5" s="102" t="s">
        <v>34</v>
      </c>
      <c r="I5" s="101">
        <v>568</v>
      </c>
      <c r="J5" s="101">
        <v>568</v>
      </c>
      <c r="K5" s="1"/>
      <c r="L5" s="1"/>
      <c r="M5" s="1"/>
      <c r="N5" s="1"/>
      <c r="O5" s="1"/>
      <c r="P5" s="1"/>
      <c r="Q5" s="1"/>
    </row>
    <row r="6" spans="1:18" ht="21" customHeight="1" x14ac:dyDescent="0.15">
      <c r="A6" s="5" t="s">
        <v>105</v>
      </c>
      <c r="B6" s="98">
        <f>B4-B5</f>
        <v>-383</v>
      </c>
      <c r="C6" s="99">
        <f>C4-C5</f>
        <v>0</v>
      </c>
      <c r="D6" s="100" t="s">
        <v>34</v>
      </c>
      <c r="E6" s="99">
        <f>E4-E5</f>
        <v>-2</v>
      </c>
      <c r="F6" s="99">
        <f>F4-F5</f>
        <v>1</v>
      </c>
      <c r="G6" s="100">
        <v>1</v>
      </c>
      <c r="H6" s="100" t="s">
        <v>198</v>
      </c>
      <c r="I6" s="99">
        <f>I4-I5</f>
        <v>-383</v>
      </c>
      <c r="J6" s="99">
        <f>J4-J5</f>
        <v>-383</v>
      </c>
      <c r="K6" s="1"/>
      <c r="L6" s="1"/>
      <c r="M6" s="1"/>
      <c r="N6" s="1"/>
      <c r="O6" s="1"/>
      <c r="P6" s="1"/>
      <c r="Q6" s="1"/>
    </row>
    <row r="7" spans="1:18" ht="13.5" customHeight="1" x14ac:dyDescent="0.15">
      <c r="A7" s="5" t="s">
        <v>3</v>
      </c>
      <c r="B7" s="103"/>
      <c r="C7" s="103"/>
      <c r="D7" s="103"/>
      <c r="E7" s="103"/>
      <c r="F7" s="103"/>
      <c r="G7" s="103"/>
      <c r="H7" s="103"/>
      <c r="I7" s="103"/>
      <c r="J7" s="103"/>
      <c r="K7" s="1"/>
      <c r="L7" s="1"/>
      <c r="M7" s="1"/>
      <c r="N7" s="1"/>
      <c r="O7" s="1"/>
      <c r="P7" s="1"/>
      <c r="Q7" s="1"/>
    </row>
    <row r="8" spans="1:18" ht="21" customHeight="1" x14ac:dyDescent="0.15">
      <c r="A8" s="3" t="s">
        <v>2</v>
      </c>
      <c r="B8" s="104">
        <f>ROUND(B4/B5*100,1)-100</f>
        <v>-65.8</v>
      </c>
      <c r="C8" s="177">
        <v>0</v>
      </c>
      <c r="D8" s="105" t="s">
        <v>34</v>
      </c>
      <c r="E8" s="105">
        <f>ROUND(E4/E5*100,1)-100</f>
        <v>-16.700000000000003</v>
      </c>
      <c r="F8" s="105">
        <f>ROUND(F4/F5*100,1)-100</f>
        <v>50</v>
      </c>
      <c r="G8" s="105" t="s">
        <v>196</v>
      </c>
      <c r="H8" s="105" t="s">
        <v>34</v>
      </c>
      <c r="I8" s="105">
        <f>ROUND(I4/I5*100,1)-100</f>
        <v>-67.400000000000006</v>
      </c>
      <c r="J8" s="105">
        <f>ROUND(J4/J5*100,1)-100</f>
        <v>-67.400000000000006</v>
      </c>
      <c r="K8" s="1"/>
      <c r="L8" s="1"/>
      <c r="M8" s="1"/>
      <c r="N8" s="1"/>
      <c r="O8" s="1"/>
      <c r="P8" s="1"/>
      <c r="Q8" s="1"/>
    </row>
    <row r="9" spans="1:18" ht="13.5" customHeight="1" x14ac:dyDescent="0.15">
      <c r="A9" s="5" t="s">
        <v>1</v>
      </c>
      <c r="B9" s="103"/>
      <c r="C9" s="103"/>
      <c r="D9" s="103"/>
      <c r="E9" s="103"/>
      <c r="F9" s="103"/>
      <c r="G9" s="103"/>
      <c r="H9" s="103"/>
      <c r="I9" s="103"/>
      <c r="J9" s="103"/>
      <c r="K9" s="1"/>
      <c r="L9" s="1"/>
      <c r="M9" s="1"/>
      <c r="N9" s="1"/>
      <c r="O9" s="1"/>
      <c r="P9" s="1"/>
      <c r="Q9" s="1"/>
    </row>
    <row r="10" spans="1:18" ht="21" customHeight="1" x14ac:dyDescent="0.15">
      <c r="A10" s="3" t="s">
        <v>209</v>
      </c>
      <c r="B10" s="104">
        <f>B4/$B4*100</f>
        <v>100</v>
      </c>
      <c r="C10" s="105">
        <f>C4/$B4*100</f>
        <v>7.0351758793969852</v>
      </c>
      <c r="D10" s="105" t="s">
        <v>198</v>
      </c>
      <c r="E10" s="105">
        <f>E4/$B4*100</f>
        <v>5.025125628140704</v>
      </c>
      <c r="F10" s="105">
        <f>F4/$B4*100</f>
        <v>1.5075376884422109</v>
      </c>
      <c r="G10" s="105">
        <f>G4/$B4*100</f>
        <v>0.50251256281407031</v>
      </c>
      <c r="H10" s="105" t="s">
        <v>198</v>
      </c>
      <c r="I10" s="105">
        <f>I4/$B4*100</f>
        <v>92.964824120603012</v>
      </c>
      <c r="J10" s="105">
        <f>J4/$B4*100</f>
        <v>92.964824120603012</v>
      </c>
      <c r="K10" s="72"/>
      <c r="L10" s="1"/>
      <c r="M10" s="16"/>
      <c r="N10" s="16"/>
      <c r="O10" s="16"/>
      <c r="P10" s="16"/>
      <c r="Q10" s="16"/>
      <c r="R10" s="24"/>
    </row>
    <row r="11" spans="1:18" ht="21" customHeight="1" x14ac:dyDescent="0.15">
      <c r="A11" s="33" t="s">
        <v>0</v>
      </c>
      <c r="B11" s="97">
        <f>B5/$B5*100</f>
        <v>100</v>
      </c>
      <c r="C11" s="92">
        <f>C5/$B5*100</f>
        <v>2.4054982817869419</v>
      </c>
      <c r="D11" s="92" t="s">
        <v>34</v>
      </c>
      <c r="E11" s="92">
        <f>E5/$B5*100</f>
        <v>2.0618556701030926</v>
      </c>
      <c r="F11" s="92">
        <f>F5/$B5*100</f>
        <v>0.3436426116838488</v>
      </c>
      <c r="G11" s="92" t="s">
        <v>34</v>
      </c>
      <c r="H11" s="92" t="s">
        <v>34</v>
      </c>
      <c r="I11" s="92">
        <f>I5/$B5*100</f>
        <v>97.594501718213053</v>
      </c>
      <c r="J11" s="92">
        <f>J5/$B5*100</f>
        <v>97.594501718213053</v>
      </c>
      <c r="K11" s="1"/>
      <c r="L11" s="1"/>
      <c r="M11" s="16"/>
      <c r="N11" s="16"/>
      <c r="O11" s="16"/>
      <c r="P11" s="16"/>
      <c r="Q11" s="16"/>
      <c r="R11" s="24"/>
    </row>
    <row r="12" spans="1:18" ht="12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3"/>
    </row>
    <row r="13" spans="1:18" ht="24" customHeight="1" thickBot="1" x14ac:dyDescent="0.2">
      <c r="A13" s="27"/>
      <c r="B13" s="85" t="s">
        <v>149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 t="s">
        <v>124</v>
      </c>
      <c r="N13" s="57"/>
      <c r="O13" s="57"/>
      <c r="P13" s="57"/>
      <c r="Q13" s="57"/>
      <c r="R13" s="15"/>
    </row>
    <row r="14" spans="1:18" ht="39" customHeight="1" thickTop="1" x14ac:dyDescent="0.15">
      <c r="A14" s="73" t="s">
        <v>192</v>
      </c>
      <c r="B14" s="74" t="s">
        <v>193</v>
      </c>
      <c r="C14" s="75" t="s">
        <v>132</v>
      </c>
      <c r="D14" s="74" t="s">
        <v>95</v>
      </c>
      <c r="E14" s="74" t="s">
        <v>57</v>
      </c>
      <c r="F14" s="74" t="s">
        <v>96</v>
      </c>
      <c r="G14" s="74" t="s">
        <v>97</v>
      </c>
      <c r="H14" s="74" t="s">
        <v>98</v>
      </c>
      <c r="I14" s="74" t="s">
        <v>99</v>
      </c>
      <c r="J14" s="74" t="s">
        <v>100</v>
      </c>
      <c r="K14" s="74" t="s">
        <v>101</v>
      </c>
      <c r="L14" s="74" t="s">
        <v>102</v>
      </c>
      <c r="M14" s="76" t="s">
        <v>103</v>
      </c>
      <c r="N14" s="166"/>
      <c r="O14" s="166"/>
      <c r="P14" s="166"/>
      <c r="Q14" s="166"/>
      <c r="R14" s="15"/>
    </row>
    <row r="15" spans="1:18" ht="21" customHeight="1" x14ac:dyDescent="0.15">
      <c r="A15" s="3" t="s">
        <v>22</v>
      </c>
      <c r="B15" s="142">
        <v>199</v>
      </c>
      <c r="C15" s="142">
        <v>8</v>
      </c>
      <c r="D15" s="142">
        <v>6</v>
      </c>
      <c r="E15" s="142">
        <v>70</v>
      </c>
      <c r="F15" s="142">
        <v>64</v>
      </c>
      <c r="G15" s="142">
        <v>36</v>
      </c>
      <c r="H15" s="142">
        <v>6</v>
      </c>
      <c r="I15" s="142">
        <v>3</v>
      </c>
      <c r="J15" s="142">
        <v>4</v>
      </c>
      <c r="K15" s="142">
        <v>2</v>
      </c>
      <c r="L15" s="145" t="s">
        <v>33</v>
      </c>
      <c r="M15" s="145" t="s">
        <v>33</v>
      </c>
      <c r="N15" s="145"/>
      <c r="O15" s="145"/>
      <c r="P15" s="145"/>
      <c r="Q15" s="145"/>
    </row>
    <row r="16" spans="1:18" ht="21" customHeight="1" x14ac:dyDescent="0.15">
      <c r="A16" s="3" t="s">
        <v>0</v>
      </c>
      <c r="B16" s="149">
        <v>582</v>
      </c>
      <c r="C16" s="143">
        <v>6</v>
      </c>
      <c r="D16" s="143">
        <v>8</v>
      </c>
      <c r="E16" s="143">
        <v>293</v>
      </c>
      <c r="F16" s="143">
        <v>174</v>
      </c>
      <c r="G16" s="143">
        <v>78</v>
      </c>
      <c r="H16" s="143">
        <v>11</v>
      </c>
      <c r="I16" s="143">
        <v>5</v>
      </c>
      <c r="J16" s="143">
        <v>5</v>
      </c>
      <c r="K16" s="143">
        <v>2</v>
      </c>
      <c r="L16" s="147" t="s">
        <v>33</v>
      </c>
      <c r="M16" s="147" t="s">
        <v>33</v>
      </c>
      <c r="N16" s="167"/>
      <c r="O16" s="167"/>
      <c r="P16" s="167"/>
      <c r="Q16" s="167"/>
    </row>
    <row r="17" spans="1:17" ht="21" customHeight="1" x14ac:dyDescent="0.15">
      <c r="A17" s="5" t="s">
        <v>105</v>
      </c>
      <c r="B17" s="98">
        <f>B15-B16</f>
        <v>-383</v>
      </c>
      <c r="C17" s="91">
        <f t="shared" ref="C17:K17" si="0">C15-C16</f>
        <v>2</v>
      </c>
      <c r="D17" s="91">
        <f t="shared" si="0"/>
        <v>-2</v>
      </c>
      <c r="E17" s="99">
        <f t="shared" si="0"/>
        <v>-223</v>
      </c>
      <c r="F17" s="91">
        <f t="shared" si="0"/>
        <v>-110</v>
      </c>
      <c r="G17" s="91">
        <f t="shared" si="0"/>
        <v>-42</v>
      </c>
      <c r="H17" s="91">
        <f t="shared" si="0"/>
        <v>-5</v>
      </c>
      <c r="I17" s="91">
        <f t="shared" si="0"/>
        <v>-2</v>
      </c>
      <c r="J17" s="91">
        <f t="shared" si="0"/>
        <v>-1</v>
      </c>
      <c r="K17" s="99">
        <f t="shared" si="0"/>
        <v>0</v>
      </c>
      <c r="L17" s="108" t="s">
        <v>33</v>
      </c>
      <c r="M17" s="108" t="s">
        <v>33</v>
      </c>
      <c r="N17" s="108"/>
      <c r="O17" s="108"/>
      <c r="P17" s="108"/>
      <c r="Q17" s="108"/>
    </row>
    <row r="18" spans="1:17" ht="13.5" customHeight="1" x14ac:dyDescent="0.15">
      <c r="A18" s="5" t="s">
        <v>3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65"/>
      <c r="O18" s="165"/>
      <c r="P18" s="165"/>
      <c r="Q18" s="165"/>
    </row>
    <row r="19" spans="1:17" ht="21" customHeight="1" x14ac:dyDescent="0.15">
      <c r="A19" s="3" t="s">
        <v>130</v>
      </c>
      <c r="B19" s="109">
        <f t="shared" ref="B19:J19" si="1">B15/B16*100-100</f>
        <v>-65.807560137457045</v>
      </c>
      <c r="C19" s="109">
        <f t="shared" si="1"/>
        <v>33.333333333333314</v>
      </c>
      <c r="D19" s="109">
        <f t="shared" si="1"/>
        <v>-25</v>
      </c>
      <c r="E19" s="109">
        <f t="shared" si="1"/>
        <v>-76.109215017064855</v>
      </c>
      <c r="F19" s="109">
        <f t="shared" si="1"/>
        <v>-63.218390804597703</v>
      </c>
      <c r="G19" s="109">
        <f t="shared" si="1"/>
        <v>-53.846153846153847</v>
      </c>
      <c r="H19" s="109">
        <f t="shared" si="1"/>
        <v>-45.45454545454546</v>
      </c>
      <c r="I19" s="109">
        <f t="shared" si="1"/>
        <v>-40</v>
      </c>
      <c r="J19" s="109">
        <f t="shared" si="1"/>
        <v>-20</v>
      </c>
      <c r="K19" s="177">
        <v>0</v>
      </c>
      <c r="L19" s="108" t="s">
        <v>33</v>
      </c>
      <c r="M19" s="108" t="s">
        <v>33</v>
      </c>
      <c r="N19" s="108"/>
      <c r="O19" s="108"/>
      <c r="P19" s="108"/>
      <c r="Q19" s="108"/>
    </row>
    <row r="20" spans="1:17" ht="13.5" customHeight="1" x14ac:dyDescent="0.15">
      <c r="A20" s="5" t="s">
        <v>1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65"/>
      <c r="O20" s="165"/>
      <c r="P20" s="165"/>
      <c r="Q20" s="165"/>
    </row>
    <row r="21" spans="1:17" ht="21" customHeight="1" x14ac:dyDescent="0.15">
      <c r="A21" s="3" t="s">
        <v>22</v>
      </c>
      <c r="B21" s="93">
        <f t="shared" ref="B21:K21" si="2">B15/$B15*100</f>
        <v>100</v>
      </c>
      <c r="C21" s="93">
        <f t="shared" si="2"/>
        <v>4.0201005025125625</v>
      </c>
      <c r="D21" s="93">
        <f t="shared" si="2"/>
        <v>3.0150753768844218</v>
      </c>
      <c r="E21" s="93">
        <f t="shared" si="2"/>
        <v>35.175879396984925</v>
      </c>
      <c r="F21" s="93">
        <f t="shared" si="2"/>
        <v>32.1608040201005</v>
      </c>
      <c r="G21" s="93">
        <f t="shared" si="2"/>
        <v>18.090452261306535</v>
      </c>
      <c r="H21" s="93">
        <f t="shared" si="2"/>
        <v>3.0150753768844218</v>
      </c>
      <c r="I21" s="93">
        <f t="shared" si="2"/>
        <v>1.5075376884422109</v>
      </c>
      <c r="J21" s="93">
        <f t="shared" si="2"/>
        <v>2.0100502512562812</v>
      </c>
      <c r="K21" s="93">
        <f t="shared" si="2"/>
        <v>1.0050251256281406</v>
      </c>
      <c r="L21" s="106" t="s">
        <v>33</v>
      </c>
      <c r="M21" s="106" t="s">
        <v>33</v>
      </c>
      <c r="N21" s="106"/>
      <c r="O21" s="106"/>
      <c r="P21" s="106"/>
      <c r="Q21" s="106"/>
    </row>
    <row r="22" spans="1:17" ht="21" customHeight="1" x14ac:dyDescent="0.15">
      <c r="A22" s="33" t="s">
        <v>0</v>
      </c>
      <c r="B22" s="94">
        <f t="shared" ref="B22:K22" si="3">B16/$B16*100</f>
        <v>100</v>
      </c>
      <c r="C22" s="94">
        <f t="shared" si="3"/>
        <v>1.0309278350515463</v>
      </c>
      <c r="D22" s="94">
        <f t="shared" si="3"/>
        <v>1.3745704467353952</v>
      </c>
      <c r="E22" s="94">
        <f t="shared" si="3"/>
        <v>50.343642611683848</v>
      </c>
      <c r="F22" s="94">
        <f t="shared" si="3"/>
        <v>29.896907216494846</v>
      </c>
      <c r="G22" s="94">
        <f t="shared" si="3"/>
        <v>13.402061855670103</v>
      </c>
      <c r="H22" s="94">
        <f t="shared" si="3"/>
        <v>1.8900343642611683</v>
      </c>
      <c r="I22" s="94">
        <f t="shared" si="3"/>
        <v>0.85910652920962205</v>
      </c>
      <c r="J22" s="94">
        <f t="shared" si="3"/>
        <v>0.85910652920962205</v>
      </c>
      <c r="K22" s="94">
        <f t="shared" si="3"/>
        <v>0.3436426116838488</v>
      </c>
      <c r="L22" s="107" t="s">
        <v>33</v>
      </c>
      <c r="M22" s="107" t="s">
        <v>33</v>
      </c>
      <c r="N22" s="108"/>
      <c r="O22" s="108"/>
      <c r="P22" s="108"/>
      <c r="Q22" s="108"/>
    </row>
    <row r="23" spans="1:17" ht="12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77"/>
      <c r="M23" s="77"/>
      <c r="N23" s="77"/>
      <c r="O23" s="77"/>
      <c r="P23" s="77"/>
      <c r="Q23" s="77"/>
    </row>
    <row r="24" spans="1:17" ht="24" customHeight="1" thickBot="1" x14ac:dyDescent="0.2">
      <c r="A24" s="78"/>
      <c r="B24" s="87" t="s">
        <v>150</v>
      </c>
      <c r="C24" s="1"/>
      <c r="D24" s="1"/>
      <c r="E24" s="16"/>
      <c r="F24" s="16"/>
      <c r="G24" s="16"/>
      <c r="H24" s="4"/>
      <c r="I24" s="87" t="s">
        <v>207</v>
      </c>
      <c r="J24" s="4"/>
      <c r="K24" s="9"/>
      <c r="L24" s="16"/>
      <c r="M24" s="16"/>
      <c r="N24" s="16"/>
      <c r="O24" s="16"/>
      <c r="P24" s="16"/>
      <c r="Q24" s="16"/>
    </row>
    <row r="25" spans="1:17" ht="9.75" customHeight="1" thickTop="1" x14ac:dyDescent="0.15">
      <c r="A25" s="229" t="s">
        <v>15</v>
      </c>
      <c r="B25" s="209" t="s">
        <v>93</v>
      </c>
      <c r="C25" s="219" t="s">
        <v>94</v>
      </c>
      <c r="D25" s="79"/>
      <c r="E25" s="1"/>
      <c r="F25" s="1"/>
      <c r="G25" s="1"/>
      <c r="H25" s="190" t="s">
        <v>15</v>
      </c>
      <c r="I25" s="209" t="s">
        <v>199</v>
      </c>
      <c r="J25" s="195" t="s">
        <v>106</v>
      </c>
      <c r="K25" s="216" t="s">
        <v>107</v>
      </c>
      <c r="L25" s="1"/>
      <c r="M25" s="1"/>
      <c r="N25" s="1"/>
      <c r="O25" s="1"/>
      <c r="P25" s="1"/>
      <c r="Q25" s="1"/>
    </row>
    <row r="26" spans="1:17" ht="40.5" customHeight="1" x14ac:dyDescent="0.15">
      <c r="A26" s="232"/>
      <c r="B26" s="201"/>
      <c r="C26" s="240"/>
      <c r="D26" s="80" t="s">
        <v>133</v>
      </c>
      <c r="E26" s="4"/>
      <c r="F26" s="4"/>
      <c r="G26" s="1"/>
      <c r="H26" s="192"/>
      <c r="I26" s="210"/>
      <c r="J26" s="197"/>
      <c r="K26" s="217"/>
      <c r="L26" s="1"/>
      <c r="M26" s="1"/>
      <c r="N26" s="1"/>
      <c r="O26" s="1"/>
      <c r="P26" s="1"/>
      <c r="Q26" s="1"/>
    </row>
    <row r="27" spans="1:17" ht="13.5" customHeight="1" x14ac:dyDescent="0.15">
      <c r="A27" s="67"/>
      <c r="B27" s="81" t="s">
        <v>54</v>
      </c>
      <c r="C27" s="82" t="s">
        <v>104</v>
      </c>
      <c r="D27" s="82" t="s">
        <v>104</v>
      </c>
      <c r="E27" s="4"/>
      <c r="F27" s="4"/>
      <c r="G27" s="1"/>
      <c r="H27" s="83"/>
      <c r="I27" s="84"/>
      <c r="J27" s="84"/>
      <c r="K27" s="90"/>
      <c r="L27" s="1"/>
      <c r="M27" s="1"/>
      <c r="N27" s="1"/>
      <c r="O27" s="1"/>
      <c r="P27" s="1"/>
      <c r="Q27" s="1"/>
    </row>
    <row r="28" spans="1:17" ht="21" customHeight="1" x14ac:dyDescent="0.15">
      <c r="A28" s="3" t="s">
        <v>22</v>
      </c>
      <c r="B28" s="149">
        <v>1985</v>
      </c>
      <c r="C28" s="143">
        <v>17928</v>
      </c>
      <c r="D28" s="143">
        <v>16020</v>
      </c>
      <c r="E28" s="4"/>
      <c r="F28" s="4"/>
      <c r="G28" s="1"/>
      <c r="H28" s="3" t="s">
        <v>22</v>
      </c>
      <c r="I28" s="144">
        <v>50826</v>
      </c>
      <c r="J28" s="144">
        <v>34261</v>
      </c>
      <c r="K28" s="144">
        <v>16565</v>
      </c>
      <c r="L28" s="1"/>
      <c r="M28" s="1"/>
      <c r="N28" s="1"/>
      <c r="O28" s="1"/>
      <c r="P28" s="1"/>
      <c r="Q28" s="1"/>
    </row>
    <row r="29" spans="1:17" ht="21" customHeight="1" x14ac:dyDescent="0.15">
      <c r="A29" s="3" t="s">
        <v>0</v>
      </c>
      <c r="B29" s="149">
        <v>4111</v>
      </c>
      <c r="C29" s="143">
        <v>15538</v>
      </c>
      <c r="D29" s="143">
        <v>11747</v>
      </c>
      <c r="E29" s="4"/>
      <c r="F29" s="4"/>
      <c r="G29" s="1"/>
      <c r="H29" s="33" t="s">
        <v>0</v>
      </c>
      <c r="I29" s="146">
        <v>62636</v>
      </c>
      <c r="J29" s="146">
        <v>44039</v>
      </c>
      <c r="K29" s="146">
        <v>18597</v>
      </c>
      <c r="L29" s="1"/>
      <c r="M29" s="1"/>
      <c r="N29" s="1"/>
      <c r="O29" s="1"/>
      <c r="P29" s="1"/>
      <c r="Q29" s="1"/>
    </row>
    <row r="30" spans="1:17" ht="21" customHeight="1" x14ac:dyDescent="0.15">
      <c r="A30" s="5" t="s">
        <v>105</v>
      </c>
      <c r="B30" s="98">
        <f>B28-B29</f>
        <v>-2126</v>
      </c>
      <c r="C30" s="91">
        <f t="shared" ref="C30:D30" si="4">C28-C29</f>
        <v>2390</v>
      </c>
      <c r="D30" s="91">
        <f t="shared" si="4"/>
        <v>4273</v>
      </c>
      <c r="E30" s="4"/>
      <c r="F30" s="4"/>
      <c r="G30" s="1"/>
      <c r="H30" s="32" t="s">
        <v>4</v>
      </c>
      <c r="I30" s="111">
        <f>I28-I29</f>
        <v>-11810</v>
      </c>
      <c r="J30" s="112">
        <f>J28-J29</f>
        <v>-9778</v>
      </c>
      <c r="K30" s="112">
        <f>K28-K29</f>
        <v>-2032</v>
      </c>
      <c r="L30" s="1"/>
      <c r="M30" s="1"/>
      <c r="N30" s="1"/>
      <c r="O30" s="1"/>
      <c r="P30" s="1"/>
      <c r="Q30" s="1"/>
    </row>
    <row r="31" spans="1:17" ht="13.5" customHeight="1" x14ac:dyDescent="0.15">
      <c r="A31" s="5" t="s">
        <v>3</v>
      </c>
      <c r="B31" s="110"/>
      <c r="C31" s="103"/>
      <c r="D31" s="103"/>
      <c r="E31" s="4"/>
      <c r="F31" s="4"/>
      <c r="G31" s="1"/>
      <c r="H31" s="3" t="s">
        <v>3</v>
      </c>
      <c r="I31" s="113"/>
      <c r="J31" s="113"/>
      <c r="K31" s="113"/>
      <c r="L31" s="1"/>
      <c r="M31" s="1"/>
      <c r="N31" s="1"/>
      <c r="O31" s="1"/>
      <c r="P31" s="1"/>
      <c r="Q31" s="1"/>
    </row>
    <row r="32" spans="1:17" ht="21" customHeight="1" x14ac:dyDescent="0.15">
      <c r="A32" s="33" t="s">
        <v>130</v>
      </c>
      <c r="B32" s="241">
        <f>B28/B29*100-100</f>
        <v>-51.714911213816592</v>
      </c>
      <c r="C32" s="242">
        <f>C28/C29*100-100</f>
        <v>15.381644999356411</v>
      </c>
      <c r="D32" s="242">
        <f>D28/D29*100-100</f>
        <v>36.375244743338726</v>
      </c>
      <c r="E32" s="4"/>
      <c r="F32" s="4"/>
      <c r="G32" s="1"/>
      <c r="H32" s="33" t="s">
        <v>130</v>
      </c>
      <c r="I32" s="114">
        <f>I28/I29*100-100</f>
        <v>-18.854971581837916</v>
      </c>
      <c r="J32" s="115">
        <f>J28/J29*100-100</f>
        <v>-22.203047298984984</v>
      </c>
      <c r="K32" s="115">
        <f>K28/K29*100-100</f>
        <v>-10.926493520460284</v>
      </c>
      <c r="L32" s="1"/>
      <c r="M32" s="1"/>
      <c r="N32" s="1"/>
      <c r="O32" s="1"/>
      <c r="P32" s="1"/>
      <c r="Q32" s="1"/>
    </row>
    <row r="33" spans="1:17" ht="13.5" customHeight="1" x14ac:dyDescent="0.15">
      <c r="A33" s="78"/>
      <c r="B33" s="16"/>
      <c r="C33" s="16"/>
      <c r="D33" s="16"/>
      <c r="E33" s="4"/>
      <c r="F33" s="4"/>
      <c r="G33" s="1"/>
      <c r="H33" s="3" t="s">
        <v>1</v>
      </c>
      <c r="I33" s="113"/>
      <c r="J33" s="113"/>
      <c r="K33" s="113"/>
      <c r="L33" s="1"/>
      <c r="M33" s="1"/>
      <c r="N33" s="1"/>
      <c r="O33" s="1"/>
      <c r="P33" s="1"/>
      <c r="Q33" s="1"/>
    </row>
    <row r="34" spans="1:17" ht="21" customHeight="1" x14ac:dyDescent="0.15">
      <c r="A34" s="78"/>
      <c r="B34" s="16"/>
      <c r="C34" s="16"/>
      <c r="D34" s="16"/>
      <c r="E34" s="4"/>
      <c r="F34" s="4"/>
      <c r="G34" s="1"/>
      <c r="H34" s="3" t="s">
        <v>22</v>
      </c>
      <c r="I34" s="116">
        <f>I28/$I28*100</f>
        <v>100</v>
      </c>
      <c r="J34" s="116">
        <f>J28/I28*100</f>
        <v>67.408413016959827</v>
      </c>
      <c r="K34" s="116">
        <f>K28/$I28*100</f>
        <v>32.59158698304018</v>
      </c>
      <c r="L34" s="1"/>
      <c r="M34" s="1"/>
      <c r="N34" s="1"/>
      <c r="O34" s="1"/>
      <c r="P34" s="1"/>
      <c r="Q34" s="1"/>
    </row>
    <row r="35" spans="1:17" ht="21" customHeight="1" x14ac:dyDescent="0.15">
      <c r="A35" s="78"/>
      <c r="B35" s="16"/>
      <c r="C35" s="16"/>
      <c r="D35" s="16"/>
      <c r="E35" s="1"/>
      <c r="F35" s="1"/>
      <c r="G35" s="1"/>
      <c r="H35" s="33" t="s">
        <v>0</v>
      </c>
      <c r="I35" s="117">
        <f>I29/$I29*100</f>
        <v>100</v>
      </c>
      <c r="J35" s="117">
        <f>J29/$I29*100</f>
        <v>70.309406730953455</v>
      </c>
      <c r="K35" s="117">
        <f>K29/$I29*100</f>
        <v>29.690593269046555</v>
      </c>
      <c r="L35" s="1"/>
      <c r="M35" s="1"/>
      <c r="N35" s="1"/>
      <c r="O35" s="1"/>
      <c r="P35" s="1"/>
      <c r="Q35" s="1"/>
    </row>
    <row r="36" spans="1:17" x14ac:dyDescent="0.15">
      <c r="A36" s="13"/>
      <c r="B36" s="12"/>
      <c r="C36" s="12"/>
      <c r="D36" s="12"/>
    </row>
    <row r="37" spans="1:17" ht="12" customHeight="1" x14ac:dyDescent="0.15">
      <c r="A37" s="13"/>
      <c r="B37" s="12"/>
      <c r="C37" s="12"/>
      <c r="D37" s="12"/>
    </row>
    <row r="38" spans="1:17" ht="11.25" customHeight="1" x14ac:dyDescent="0.15"/>
    <row r="39" spans="1:17" ht="11.25" customHeight="1" x14ac:dyDescent="0.15"/>
    <row r="40" spans="1:17" ht="10.5" customHeight="1" x14ac:dyDescent="0.15"/>
    <row r="41" spans="1:17" ht="11.25" customHeight="1" x14ac:dyDescent="0.15"/>
    <row r="42" spans="1:17" ht="11.25" customHeight="1" x14ac:dyDescent="0.15"/>
  </sheetData>
  <mergeCells count="13">
    <mergeCell ref="K25:K26"/>
    <mergeCell ref="I1:J1"/>
    <mergeCell ref="A2:A3"/>
    <mergeCell ref="B2:B3"/>
    <mergeCell ref="C2:G2"/>
    <mergeCell ref="H2:H3"/>
    <mergeCell ref="I2:I3"/>
    <mergeCell ref="H25:H26"/>
    <mergeCell ref="I25:I26"/>
    <mergeCell ref="J25:J26"/>
    <mergeCell ref="A25:A26"/>
    <mergeCell ref="B25:B26"/>
    <mergeCell ref="C25:C26"/>
  </mergeCells>
  <phoneticPr fontId="2"/>
  <pageMargins left="0.78740157480314965" right="0.31496062992125984" top="0.70866141732283472" bottom="0.59055118110236227" header="0.19685039370078741" footer="0.23622047244094491"/>
  <pageSetup paperSize="9" scale="75" orientation="landscape" r:id="rId1"/>
  <headerFooter>
    <oddFooter>&amp;C&amp;"ＭＳ ゴシック,標準"&amp;12 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表１～３</vt:lpstr>
      <vt:lpstr>表４～６</vt:lpstr>
      <vt:lpstr>表７～９</vt:lpstr>
      <vt:lpstr>表１０～１２</vt:lpstr>
      <vt:lpstr>表１３～１４</vt:lpstr>
      <vt:lpstr>表１５</vt:lpstr>
      <vt:lpstr>表１６～１９</vt:lpstr>
      <vt:lpstr>目次!Print_Area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2021-04-13T06:24:24Z</cp:lastPrinted>
  <dcterms:created xsi:type="dcterms:W3CDTF">2020-11-19T02:03:16Z</dcterms:created>
  <dcterms:modified xsi:type="dcterms:W3CDTF">2021-04-15T10:39:07Z</dcterms:modified>
</cp:coreProperties>
</file>