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hr24\Desktop\R3照会・回答\上半期\8月\030802新千葉県オープンデータサイトへのデータ移行について（依頼）\管理調整\財政収支報告\提出\"/>
    </mc:Choice>
  </mc:AlternateContent>
  <bookViews>
    <workbookView xWindow="-15" yWindow="-15" windowWidth="7650" windowHeight="8715" tabRatio="926"/>
  </bookViews>
  <sheets>
    <sheet name="千葉港【別紙１】経営関係収支報告" sheetId="1" r:id="rId1"/>
    <sheet name="木更津港【別紙１】経営関係収支報告" sheetId="3" r:id="rId2"/>
    <sheet name="千葉港【別紙２】建設関係収支報告" sheetId="2" r:id="rId3"/>
    <sheet name="木更津港【別紙２】建設関係収支報告" sheetId="4" r:id="rId4"/>
  </sheets>
  <definedNames>
    <definedName name="_xlnm.Print_Area" localSheetId="0">千葉港【別紙１】経営関係収支報告!$A$1:$P$74</definedName>
    <definedName name="_xlnm.Print_Area" localSheetId="1">木更津港【別紙１】経営関係収支報告!$A$1:$P$74</definedName>
    <definedName name="_xlnm.Print_Titles" localSheetId="0">千葉港【別紙１】経営関係収支報告!$4:$7</definedName>
    <definedName name="_xlnm.Print_Titles" localSheetId="2">千葉港【別紙２】建設関係収支報告!$2:$5</definedName>
    <definedName name="_xlnm.Print_Titles" localSheetId="1">木更津港【別紙１】経営関係収支報告!$4:$7</definedName>
    <definedName name="_xlnm.Print_Titles" localSheetId="3">木更津港【別紙２】建設関係収支報告!$2:$5</definedName>
  </definedNames>
  <calcPr calcId="162913"/>
</workbook>
</file>

<file path=xl/calcChain.xml><?xml version="1.0" encoding="utf-8"?>
<calcChain xmlns="http://schemas.openxmlformats.org/spreadsheetml/2006/main">
  <c r="O44" i="4" l="1"/>
  <c r="O41" i="4"/>
  <c r="O38" i="4"/>
  <c r="O35" i="4"/>
  <c r="O32" i="4"/>
  <c r="O29" i="4"/>
  <c r="G28" i="4"/>
  <c r="O23" i="4"/>
  <c r="G20" i="4"/>
  <c r="O16" i="4"/>
  <c r="G15" i="4"/>
  <c r="O13" i="4"/>
  <c r="O10" i="4"/>
  <c r="G10" i="4"/>
  <c r="O6" i="4"/>
  <c r="G6" i="4"/>
  <c r="O28" i="4" l="1"/>
  <c r="O27" i="4" s="1"/>
  <c r="O67" i="4" s="1"/>
  <c r="G37" i="4"/>
  <c r="G67" i="4" s="1"/>
  <c r="G60" i="3" l="1"/>
  <c r="G56" i="3"/>
  <c r="G52" i="3"/>
  <c r="G46" i="3"/>
  <c r="G41" i="3"/>
  <c r="O35" i="3"/>
  <c r="O32" i="3"/>
  <c r="O29" i="3"/>
  <c r="O28" i="3" s="1"/>
  <c r="O27" i="3" s="1"/>
  <c r="G26" i="3"/>
  <c r="O21" i="3"/>
  <c r="G20" i="3"/>
  <c r="G16" i="3"/>
  <c r="G11" i="3"/>
  <c r="O8" i="3"/>
  <c r="G8" i="3" l="1"/>
  <c r="G74" i="3" s="1"/>
  <c r="O74" i="3"/>
  <c r="G26" i="1"/>
  <c r="G28" i="2"/>
  <c r="O23" i="2"/>
  <c r="O21" i="1" l="1"/>
  <c r="O8" i="1" s="1"/>
  <c r="G60" i="1"/>
  <c r="G56" i="1"/>
  <c r="G6" i="2"/>
  <c r="G46" i="1"/>
  <c r="O38" i="2"/>
  <c r="O16" i="2"/>
  <c r="O13" i="2"/>
  <c r="O6" i="2"/>
  <c r="G20" i="2"/>
  <c r="G15" i="2"/>
  <c r="G10" i="2"/>
  <c r="G52" i="1"/>
  <c r="G41" i="1"/>
  <c r="G20" i="1"/>
  <c r="G11" i="1"/>
  <c r="G16" i="1"/>
  <c r="O29" i="2"/>
  <c r="O35" i="1"/>
  <c r="O32" i="1"/>
  <c r="O29" i="1"/>
  <c r="O32" i="2"/>
  <c r="O35" i="2"/>
  <c r="O41" i="2"/>
  <c r="O44" i="2"/>
  <c r="O10" i="2"/>
  <c r="G37" i="2" l="1"/>
  <c r="G8" i="1"/>
  <c r="G74" i="1" s="1"/>
  <c r="G67" i="2"/>
  <c r="O28" i="2"/>
  <c r="O27" i="2" s="1"/>
  <c r="O67" i="2" s="1"/>
  <c r="O28" i="1"/>
  <c r="O27" i="1" s="1"/>
  <c r="O74" i="1" s="1"/>
</calcChain>
</file>

<file path=xl/comments1.xml><?xml version="1.0" encoding="utf-8"?>
<comments xmlns="http://schemas.openxmlformats.org/spreadsheetml/2006/main">
  <authors>
    <author>行政情報化推進課</author>
    <author>千葉県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K21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60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G7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数式あり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  <author>千葉県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K21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60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G7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数式有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  <author>千葉県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J23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28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G3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数式有</t>
        </r>
      </text>
    </comment>
    <comment ref="G3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数式有</t>
        </r>
      </text>
    </comment>
    <comment ref="G4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数式有</t>
        </r>
      </text>
    </comment>
    <comment ref="G4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=建設関係管理費</t>
        </r>
      </text>
    </comment>
  </commentList>
</comments>
</file>

<file path=xl/comments4.xml><?xml version="1.0" encoding="utf-8"?>
<comments xmlns="http://schemas.openxmlformats.org/spreadsheetml/2006/main">
  <authors>
    <author>行政情報化推進課</author>
    <author>千葉県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J23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28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G3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数式有</t>
        </r>
      </text>
    </comment>
    <comment ref="G3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数式有</t>
        </r>
      </text>
    </comment>
    <comment ref="G4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数式有</t>
        </r>
      </text>
    </comment>
    <comment ref="G4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＝建設関係管理費</t>
        </r>
      </text>
    </comment>
  </commentList>
</comments>
</file>

<file path=xl/sharedStrings.xml><?xml version="1.0" encoding="utf-8"?>
<sst xmlns="http://schemas.openxmlformats.org/spreadsheetml/2006/main" count="410" uniqueCount="138">
  <si>
    <t>入港料</t>
  </si>
  <si>
    <t>人件費</t>
  </si>
  <si>
    <t>水域施設</t>
  </si>
  <si>
    <t>庁費</t>
  </si>
  <si>
    <t>係留施設</t>
  </si>
  <si>
    <t>港湾調査費</t>
  </si>
  <si>
    <t>岸壁・さん橋</t>
  </si>
  <si>
    <t>港湾統計調査費</t>
  </si>
  <si>
    <t>災害復旧費</t>
  </si>
  <si>
    <t>物揚場</t>
  </si>
  <si>
    <t>施設維持補修費</t>
  </si>
  <si>
    <t>臨港交通施設</t>
  </si>
  <si>
    <t>施設運営費</t>
  </si>
  <si>
    <t>鉄道</t>
  </si>
  <si>
    <t>経営委託費</t>
  </si>
  <si>
    <t>運河</t>
  </si>
  <si>
    <t>港湾振興費</t>
  </si>
  <si>
    <t>その他</t>
  </si>
  <si>
    <t>港湾環境整備・保全費</t>
  </si>
  <si>
    <t>荷さばき施設等</t>
  </si>
  <si>
    <t>港湾厚生費</t>
  </si>
  <si>
    <t>荷役機械</t>
  </si>
  <si>
    <t>土地建物等使用料</t>
  </si>
  <si>
    <t>荷さばき地</t>
  </si>
  <si>
    <t>上屋</t>
  </si>
  <si>
    <t>木材整理場</t>
  </si>
  <si>
    <t>公債</t>
  </si>
  <si>
    <t>旅客施設</t>
  </si>
  <si>
    <t>保管施設</t>
  </si>
  <si>
    <t>元金</t>
  </si>
  <si>
    <t>野積場</t>
  </si>
  <si>
    <t>利子</t>
  </si>
  <si>
    <t>貯木場</t>
  </si>
  <si>
    <t>管理的港湾工事</t>
  </si>
  <si>
    <t>廃棄物処理施設</t>
  </si>
  <si>
    <t>港湾環境整備施設</t>
  </si>
  <si>
    <t>港湾厚生施設</t>
  </si>
  <si>
    <t>船舶給水等</t>
  </si>
  <si>
    <t>船舶修理・保管</t>
  </si>
  <si>
    <t>引船</t>
  </si>
  <si>
    <t>綱取</t>
  </si>
  <si>
    <t>土地</t>
  </si>
  <si>
    <t>建物</t>
  </si>
  <si>
    <t>水域占用料</t>
  </si>
  <si>
    <t>土砂採取料</t>
  </si>
  <si>
    <t>埋立免許料</t>
  </si>
  <si>
    <t>手数料</t>
  </si>
  <si>
    <t>国庫支出金</t>
  </si>
  <si>
    <t>港湾統計委託費</t>
  </si>
  <si>
    <t>災害復旧負担金</t>
  </si>
  <si>
    <t>管理的港湾工事補助金</t>
  </si>
  <si>
    <t>県・市町村支出金</t>
  </si>
  <si>
    <t>受益者負担金等</t>
  </si>
  <si>
    <t>受益者等負担金</t>
  </si>
  <si>
    <t>港湾環境整備負担金</t>
  </si>
  <si>
    <t>災害復旧</t>
  </si>
  <si>
    <t>合　　　　　　計</t>
    <phoneticPr fontId="1"/>
  </si>
  <si>
    <t>基本施設</t>
  </si>
  <si>
    <t>運営施設</t>
  </si>
  <si>
    <t>環境整備・保全施設</t>
  </si>
  <si>
    <t>厚生施設</t>
  </si>
  <si>
    <t>作業船</t>
  </si>
  <si>
    <t>出資金</t>
  </si>
  <si>
    <t>貸付金</t>
  </si>
  <si>
    <t>環境施設・保全施設</t>
  </si>
  <si>
    <t>国庫支出金</t>
    <phoneticPr fontId="1"/>
  </si>
  <si>
    <t>県・市町村支出金</t>
    <phoneticPr fontId="1"/>
  </si>
  <si>
    <t>受益者負担金</t>
    <phoneticPr fontId="1"/>
  </si>
  <si>
    <t>公債</t>
    <phoneticPr fontId="1"/>
  </si>
  <si>
    <t>貸付金元利償還金</t>
    <phoneticPr fontId="1"/>
  </si>
  <si>
    <t>その他</t>
    <phoneticPr fontId="1"/>
  </si>
  <si>
    <t>調査費</t>
  </si>
  <si>
    <t>直轄事業負担金</t>
  </si>
  <si>
    <t>補助事業負担金</t>
  </si>
  <si>
    <t>建設関係管理費</t>
    <phoneticPr fontId="1"/>
  </si>
  <si>
    <t>基本施設整備費</t>
    <phoneticPr fontId="1"/>
  </si>
  <si>
    <t>運営施設整備費</t>
    <phoneticPr fontId="1"/>
  </si>
  <si>
    <t>環境整備・保全施設整備費</t>
    <phoneticPr fontId="1"/>
  </si>
  <si>
    <t>厚生施設整備費</t>
    <phoneticPr fontId="1"/>
  </si>
  <si>
    <t>作業船整備費</t>
    <phoneticPr fontId="1"/>
  </si>
  <si>
    <t>出資金</t>
    <phoneticPr fontId="1"/>
  </si>
  <si>
    <t>貸付金　</t>
    <phoneticPr fontId="1"/>
  </si>
  <si>
    <t>建設関係公債償還金等</t>
    <phoneticPr fontId="1"/>
  </si>
  <si>
    <t>第四号様式（第十三条関係）</t>
    <rPh sb="0" eb="1">
      <t>ダイ</t>
    </rPh>
    <rPh sb="1" eb="2">
      <t>４</t>
    </rPh>
    <rPh sb="2" eb="3">
      <t>ゴウ</t>
    </rPh>
    <rPh sb="3" eb="5">
      <t>ヨウシキ</t>
    </rPh>
    <rPh sb="6" eb="7">
      <t>ダイ</t>
    </rPh>
    <rPh sb="7" eb="9">
      <t>１３</t>
    </rPh>
    <rPh sb="9" eb="10">
      <t>ジョウ</t>
    </rPh>
    <rPh sb="10" eb="12">
      <t>カンケイ</t>
    </rPh>
    <phoneticPr fontId="1"/>
  </si>
  <si>
    <t>収支報告</t>
    <rPh sb="0" eb="2">
      <t>シュウシ</t>
    </rPh>
    <rPh sb="2" eb="4">
      <t>ホウコク</t>
    </rPh>
    <phoneticPr fontId="1"/>
  </si>
  <si>
    <t>　　　　　　収　　　　　　　入</t>
    <phoneticPr fontId="1"/>
  </si>
  <si>
    <t>支　　　　　出</t>
    <rPh sb="0" eb="7">
      <t>シシュツ</t>
    </rPh>
    <phoneticPr fontId="1"/>
  </si>
  <si>
    <t>費　　　　　　目</t>
    <phoneticPr fontId="1"/>
  </si>
  <si>
    <t>金　　額</t>
    <rPh sb="0" eb="4">
      <t>キンガク</t>
    </rPh>
    <phoneticPr fontId="1"/>
  </si>
  <si>
    <t>（千円）</t>
    <rPh sb="1" eb="3">
      <t>センエン</t>
    </rPh>
    <phoneticPr fontId="1"/>
  </si>
  <si>
    <t>（その二）建設関係収支報告</t>
    <rPh sb="3" eb="4">
      <t>２</t>
    </rPh>
    <rPh sb="5" eb="7">
      <t>ケンセツ</t>
    </rPh>
    <phoneticPr fontId="1"/>
  </si>
  <si>
    <t>その他</t>
    <phoneticPr fontId="1"/>
  </si>
  <si>
    <t>一般会計への繰入分等</t>
    <rPh sb="9" eb="10">
      <t>トウ</t>
    </rPh>
    <phoneticPr fontId="1"/>
  </si>
  <si>
    <t>一般会計からの繰入分等</t>
    <phoneticPr fontId="1"/>
  </si>
  <si>
    <t>(別紙２)</t>
    <rPh sb="1" eb="3">
      <t>ベッシ</t>
    </rPh>
    <phoneticPr fontId="1"/>
  </si>
  <si>
    <t>(別紙１)</t>
    <rPh sb="1" eb="3">
      <t>ベッシ</t>
    </rPh>
    <phoneticPr fontId="1"/>
  </si>
  <si>
    <t>配当金</t>
    <rPh sb="0" eb="3">
      <t>ハイトウキン</t>
    </rPh>
    <phoneticPr fontId="1"/>
  </si>
  <si>
    <t>利子</t>
    <rPh sb="0" eb="2">
      <t>リシ</t>
    </rPh>
    <phoneticPr fontId="1"/>
  </si>
  <si>
    <t>延滞金等</t>
    <rPh sb="0" eb="3">
      <t>エンタイキン</t>
    </rPh>
    <rPh sb="3" eb="4">
      <t>トウ</t>
    </rPh>
    <phoneticPr fontId="1"/>
  </si>
  <si>
    <t>弁償金</t>
    <rPh sb="0" eb="3">
      <t>ベンショウキン</t>
    </rPh>
    <phoneticPr fontId="1"/>
  </si>
  <si>
    <t>受取保険料</t>
    <rPh sb="0" eb="2">
      <t>ウケトリ</t>
    </rPh>
    <rPh sb="2" eb="5">
      <t>ホケンリョウ</t>
    </rPh>
    <phoneticPr fontId="1"/>
  </si>
  <si>
    <t>不要品売払</t>
    <rPh sb="0" eb="3">
      <t>フヨウヒン</t>
    </rPh>
    <rPh sb="3" eb="4">
      <t>ウ</t>
    </rPh>
    <rPh sb="4" eb="5">
      <t>ハラ</t>
    </rPh>
    <phoneticPr fontId="1"/>
  </si>
  <si>
    <t>立替払金受入</t>
    <rPh sb="0" eb="1">
      <t>タ</t>
    </rPh>
    <rPh sb="1" eb="2">
      <t>カ</t>
    </rPh>
    <rPh sb="2" eb="3">
      <t>ハラ</t>
    </rPh>
    <rPh sb="3" eb="4">
      <t>キン</t>
    </rPh>
    <rPh sb="4" eb="6">
      <t>ウケイレ</t>
    </rPh>
    <phoneticPr fontId="1"/>
  </si>
  <si>
    <t>その他</t>
    <rPh sb="2" eb="3">
      <t>タ</t>
    </rPh>
    <phoneticPr fontId="1"/>
  </si>
  <si>
    <t>補助金等返還金</t>
    <rPh sb="0" eb="3">
      <t>ホジョキン</t>
    </rPh>
    <rPh sb="3" eb="4">
      <t>トウ</t>
    </rPh>
    <rPh sb="4" eb="7">
      <t>ヘンカンキン</t>
    </rPh>
    <phoneticPr fontId="1"/>
  </si>
  <si>
    <t>使用料等還付金</t>
    <rPh sb="0" eb="3">
      <t>シヨウリョウ</t>
    </rPh>
    <rPh sb="3" eb="4">
      <t>トウ</t>
    </rPh>
    <rPh sb="4" eb="7">
      <t>カンプキン</t>
    </rPh>
    <phoneticPr fontId="1"/>
  </si>
  <si>
    <t>補償費</t>
    <rPh sb="0" eb="3">
      <t>ホショウヒ</t>
    </rPh>
    <phoneticPr fontId="1"/>
  </si>
  <si>
    <t>精算還付金</t>
    <rPh sb="0" eb="2">
      <t>セイサン</t>
    </rPh>
    <rPh sb="2" eb="5">
      <t>カンプキン</t>
    </rPh>
    <phoneticPr fontId="1"/>
  </si>
  <si>
    <t>不要品売り払い収入</t>
    <rPh sb="0" eb="3">
      <t>フヨウヒン</t>
    </rPh>
    <rPh sb="3" eb="4">
      <t>ウ</t>
    </rPh>
    <rPh sb="5" eb="6">
      <t>ハラ</t>
    </rPh>
    <rPh sb="7" eb="9">
      <t>シュウニュウ</t>
    </rPh>
    <phoneticPr fontId="1"/>
  </si>
  <si>
    <t>先行補償費償還</t>
    <rPh sb="0" eb="2">
      <t>センコウ</t>
    </rPh>
    <rPh sb="2" eb="5">
      <t>ホショウヒ</t>
    </rPh>
    <rPh sb="5" eb="7">
      <t>ショウカン</t>
    </rPh>
    <phoneticPr fontId="1"/>
  </si>
  <si>
    <t>違約金</t>
    <rPh sb="0" eb="3">
      <t>イヤクキン</t>
    </rPh>
    <phoneticPr fontId="1"/>
  </si>
  <si>
    <t>他会計からの借入金</t>
    <rPh sb="0" eb="1">
      <t>タ</t>
    </rPh>
    <rPh sb="1" eb="3">
      <t>カイケイ</t>
    </rPh>
    <rPh sb="6" eb="9">
      <t>カリイレキン</t>
    </rPh>
    <phoneticPr fontId="1"/>
  </si>
  <si>
    <t>受託事業収入</t>
    <rPh sb="0" eb="2">
      <t>ジュタク</t>
    </rPh>
    <rPh sb="2" eb="4">
      <t>ジギョウ</t>
    </rPh>
    <rPh sb="4" eb="6">
      <t>シュウニュウ</t>
    </rPh>
    <phoneticPr fontId="1"/>
  </si>
  <si>
    <t>港湾環境整備負担金</t>
    <rPh sb="0" eb="2">
      <t>コウワン</t>
    </rPh>
    <rPh sb="2" eb="4">
      <t>カンキョウ</t>
    </rPh>
    <rPh sb="4" eb="6">
      <t>セイビ</t>
    </rPh>
    <rPh sb="6" eb="9">
      <t>フタンキン</t>
    </rPh>
    <phoneticPr fontId="1"/>
  </si>
  <si>
    <t>補助金返還金</t>
    <rPh sb="0" eb="3">
      <t>ホジョキン</t>
    </rPh>
    <rPh sb="3" eb="6">
      <t>ヘンカンキン</t>
    </rPh>
    <phoneticPr fontId="1"/>
  </si>
  <si>
    <t>先行補償費</t>
    <rPh sb="0" eb="2">
      <t>センコウ</t>
    </rPh>
    <rPh sb="2" eb="5">
      <t>ホショウヒ</t>
    </rPh>
    <phoneticPr fontId="1"/>
  </si>
  <si>
    <t>受託工事費</t>
    <rPh sb="0" eb="2">
      <t>ジュタク</t>
    </rPh>
    <rPh sb="2" eb="5">
      <t>コウジヒ</t>
    </rPh>
    <phoneticPr fontId="1"/>
  </si>
  <si>
    <t>基金繰入金</t>
    <rPh sb="0" eb="2">
      <t>キキン</t>
    </rPh>
    <rPh sb="2" eb="5">
      <t>クリイレキン</t>
    </rPh>
    <phoneticPr fontId="1"/>
  </si>
  <si>
    <t>前年度繰入金</t>
    <rPh sb="0" eb="3">
      <t>ゼンネンド</t>
    </rPh>
    <rPh sb="3" eb="6">
      <t>クリイレキン</t>
    </rPh>
    <phoneticPr fontId="1"/>
  </si>
  <si>
    <t>消費税還付金</t>
    <rPh sb="0" eb="3">
      <t>ショウヒゼイ</t>
    </rPh>
    <rPh sb="3" eb="6">
      <t>カンプキン</t>
    </rPh>
    <phoneticPr fontId="1"/>
  </si>
  <si>
    <t>消費税</t>
    <rPh sb="0" eb="3">
      <t>ショウヒゼイ</t>
    </rPh>
    <phoneticPr fontId="1"/>
  </si>
  <si>
    <t>（その一）経営関係収支報告</t>
    <phoneticPr fontId="1"/>
  </si>
  <si>
    <t>　　　　　　収　　　　　　　入</t>
    <phoneticPr fontId="1"/>
  </si>
  <si>
    <t>費　　　　　　目</t>
    <phoneticPr fontId="1"/>
  </si>
  <si>
    <t>施設使用料及び役務利用料</t>
    <phoneticPr fontId="1"/>
  </si>
  <si>
    <t>経営関係管理費</t>
    <phoneticPr fontId="1"/>
  </si>
  <si>
    <t>その他</t>
    <phoneticPr fontId="1"/>
  </si>
  <si>
    <t>経営関係公債償還費</t>
    <phoneticPr fontId="1"/>
  </si>
  <si>
    <t>占用料等</t>
    <phoneticPr fontId="1"/>
  </si>
  <si>
    <t>公債</t>
    <phoneticPr fontId="1"/>
  </si>
  <si>
    <t>財産売払収入</t>
    <phoneticPr fontId="1"/>
  </si>
  <si>
    <t>その他</t>
    <phoneticPr fontId="1"/>
  </si>
  <si>
    <t>一般会計からの繰入分等</t>
    <phoneticPr fontId="1"/>
  </si>
  <si>
    <t>合　　　　　　計</t>
    <phoneticPr fontId="1"/>
  </si>
  <si>
    <t>係船浮標・係船くい</t>
    <phoneticPr fontId="1"/>
  </si>
  <si>
    <t>港湾情報提供施設</t>
    <rPh sb="0" eb="2">
      <t>コウワン</t>
    </rPh>
    <rPh sb="2" eb="4">
      <t>ジョウホウ</t>
    </rPh>
    <rPh sb="4" eb="6">
      <t>テイキョウ</t>
    </rPh>
    <rPh sb="6" eb="8">
      <t>シセツ</t>
    </rPh>
    <phoneticPr fontId="1"/>
  </si>
  <si>
    <t>千葉港</t>
    <rPh sb="0" eb="2">
      <t>チバ</t>
    </rPh>
    <rPh sb="2" eb="3">
      <t>コウ</t>
    </rPh>
    <phoneticPr fontId="1"/>
  </si>
  <si>
    <t>木更津港</t>
    <rPh sb="0" eb="3">
      <t>キサラヅ</t>
    </rPh>
    <rPh sb="3" eb="4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</si>
</sst>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;0;"/>
    <numFmt numFmtId="178" formatCode="#,##0_);[Red]\(#,##0\)"/>
  </numFmts>
  <fonts count="8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</cellStyleXfs>
  <cellXfs count="174">
    <xf numFmtId="0" fontId="0" fillId="0" borderId="0" xfId="0"/>
    <xf numFmtId="178" fontId="0" fillId="0" borderId="0" xfId="0" applyNumberFormat="1" applyAlignment="1">
      <alignment vertical="center"/>
    </xf>
    <xf numFmtId="178" fontId="0" fillId="0" borderId="0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/>
    </xf>
    <xf numFmtId="178" fontId="0" fillId="0" borderId="0" xfId="0" applyNumberFormat="1"/>
    <xf numFmtId="178" fontId="0" fillId="0" borderId="9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 wrapText="1"/>
    </xf>
    <xf numFmtId="178" fontId="0" fillId="0" borderId="0" xfId="0" applyNumberFormat="1" applyAlignment="1">
      <alignment horizontal="distributed" vertical="center" wrapText="1"/>
    </xf>
    <xf numFmtId="178" fontId="0" fillId="0" borderId="1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8" fontId="0" fillId="0" borderId="4" xfId="0" applyNumberFormat="1" applyBorder="1" applyAlignment="1">
      <alignment horizontal="distributed" vertical="center" wrapText="1"/>
    </xf>
    <xf numFmtId="178" fontId="0" fillId="0" borderId="3" xfId="0" quotePrefix="1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distributed" vertical="center" wrapText="1"/>
    </xf>
    <xf numFmtId="178" fontId="0" fillId="0" borderId="8" xfId="0" quotePrefix="1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left" vertical="center"/>
    </xf>
    <xf numFmtId="178" fontId="0" fillId="0" borderId="7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 wrapText="1"/>
    </xf>
    <xf numFmtId="178" fontId="0" fillId="0" borderId="7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0" xfId="0" applyNumberFormat="1" applyBorder="1" applyAlignment="1">
      <alignment horizontal="left" vertical="center"/>
    </xf>
    <xf numFmtId="178" fontId="0" fillId="0" borderId="6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 wrapText="1"/>
    </xf>
    <xf numFmtId="178" fontId="0" fillId="0" borderId="0" xfId="0" applyNumberFormat="1" applyBorder="1" applyAlignment="1">
      <alignment horizontal="center" vertical="center"/>
    </xf>
    <xf numFmtId="178" fontId="0" fillId="0" borderId="6" xfId="0" applyNumberFormat="1" applyBorder="1" applyAlignment="1">
      <alignment vertical="center"/>
    </xf>
    <xf numFmtId="178" fontId="0" fillId="0" borderId="6" xfId="0" applyNumberFormat="1" applyBorder="1" applyAlignment="1">
      <alignment horizontal="distributed" vertical="center"/>
    </xf>
    <xf numFmtId="178" fontId="0" fillId="0" borderId="0" xfId="0" applyNumberFormat="1" applyBorder="1" applyAlignment="1">
      <alignment horizontal="distributed" vertical="center" wrapText="1"/>
    </xf>
    <xf numFmtId="178" fontId="0" fillId="0" borderId="6" xfId="0" applyNumberFormat="1" applyBorder="1" applyAlignment="1">
      <alignment horizontal="center" vertical="center"/>
    </xf>
    <xf numFmtId="178" fontId="0" fillId="0" borderId="0" xfId="0" applyNumberFormat="1" applyBorder="1"/>
    <xf numFmtId="178" fontId="0" fillId="0" borderId="0" xfId="0" quotePrefix="1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 wrapText="1"/>
    </xf>
    <xf numFmtId="178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horizontal="distributed" vertical="center"/>
    </xf>
    <xf numFmtId="178" fontId="0" fillId="0" borderId="8" xfId="0" applyNumberFormat="1" applyBorder="1" applyAlignment="1">
      <alignment horizontal="distributed" vertical="center" wrapText="1"/>
    </xf>
    <xf numFmtId="178" fontId="0" fillId="0" borderId="0" xfId="0" applyNumberFormat="1" applyAlignment="1">
      <alignment horizontal="left"/>
    </xf>
    <xf numFmtId="178" fontId="0" fillId="0" borderId="0" xfId="0" applyNumberFormat="1" applyAlignment="1">
      <alignment horizontal="left" wrapText="1"/>
    </xf>
    <xf numFmtId="178" fontId="0" fillId="0" borderId="0" xfId="0" applyNumberFormat="1" applyAlignment="1">
      <alignment horizontal="distributed" wrapText="1"/>
    </xf>
    <xf numFmtId="178" fontId="0" fillId="0" borderId="0" xfId="0" applyNumberFormat="1" applyAlignment="1">
      <alignment horizontal="center"/>
    </xf>
    <xf numFmtId="0" fontId="4" fillId="0" borderId="0" xfId="0" applyNumberFormat="1" applyFont="1" applyBorder="1" applyAlignment="1">
      <alignment horizontal="left" vertical="center"/>
    </xf>
    <xf numFmtId="177" fontId="4" fillId="0" borderId="5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left" vertical="center" wrapText="1"/>
    </xf>
    <xf numFmtId="177" fontId="4" fillId="0" borderId="0" xfId="0" applyNumberFormat="1" applyFont="1" applyBorder="1" applyAlignment="1">
      <alignment horizontal="left" vertical="center" wrapText="1"/>
    </xf>
    <xf numFmtId="178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vertical="center"/>
    </xf>
    <xf numFmtId="176" fontId="4" fillId="0" borderId="0" xfId="0" applyNumberFormat="1" applyFont="1"/>
    <xf numFmtId="178" fontId="0" fillId="0" borderId="0" xfId="0" applyNumberFormat="1" applyFont="1" applyAlignment="1">
      <alignment horizontal="right" vertical="center"/>
    </xf>
    <xf numFmtId="178" fontId="0" fillId="0" borderId="9" xfId="0" quotePrefix="1" applyNumberFormat="1" applyBorder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left" vertical="center" wrapText="1"/>
    </xf>
    <xf numFmtId="176" fontId="0" fillId="0" borderId="0" xfId="0" applyNumberFormat="1" applyFont="1" applyAlignment="1">
      <alignment horizontal="distributed" vertical="center" wrapText="1"/>
    </xf>
    <xf numFmtId="178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left" vertical="center"/>
    </xf>
    <xf numFmtId="176" fontId="0" fillId="0" borderId="0" xfId="0" applyNumberFormat="1" applyFont="1"/>
    <xf numFmtId="177" fontId="0" fillId="0" borderId="0" xfId="0" applyNumberFormat="1" applyFont="1" applyAlignment="1">
      <alignment horizontal="left" vertical="center" wrapText="1"/>
    </xf>
    <xf numFmtId="177" fontId="0" fillId="0" borderId="0" xfId="0" applyNumberFormat="1" applyFont="1" applyAlignment="1">
      <alignment horizontal="distributed" vertical="center" wrapText="1"/>
    </xf>
    <xf numFmtId="177" fontId="0" fillId="0" borderId="0" xfId="0" applyNumberFormat="1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0" fillId="0" borderId="2" xfId="0" applyNumberFormat="1" applyFont="1" applyBorder="1" applyAlignment="1">
      <alignment vertical="center"/>
    </xf>
    <xf numFmtId="177" fontId="0" fillId="0" borderId="3" xfId="0" applyNumberFormat="1" applyFont="1" applyBorder="1" applyAlignment="1">
      <alignment vertical="center"/>
    </xf>
    <xf numFmtId="177" fontId="0" fillId="0" borderId="4" xfId="0" applyNumberFormat="1" applyFont="1" applyBorder="1" applyAlignment="1">
      <alignment horizontal="distributed" vertical="center" wrapText="1"/>
    </xf>
    <xf numFmtId="177" fontId="0" fillId="0" borderId="3" xfId="0" quotePrefix="1" applyNumberFormat="1" applyFont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vertical="center"/>
    </xf>
    <xf numFmtId="178" fontId="0" fillId="0" borderId="4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vertical="center"/>
    </xf>
    <xf numFmtId="177" fontId="0" fillId="0" borderId="9" xfId="0" applyNumberFormat="1" applyFont="1" applyBorder="1" applyAlignment="1">
      <alignment horizontal="distributed" vertical="center" wrapText="1"/>
    </xf>
    <xf numFmtId="177" fontId="0" fillId="0" borderId="8" xfId="0" quotePrefix="1" applyNumberFormat="1" applyFont="1" applyBorder="1" applyAlignment="1">
      <alignment horizontal="center" vertical="center"/>
    </xf>
    <xf numFmtId="178" fontId="0" fillId="0" borderId="9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vertical="center"/>
    </xf>
    <xf numFmtId="177" fontId="0" fillId="0" borderId="7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4" xfId="0" applyNumberFormat="1" applyFont="1" applyBorder="1" applyAlignment="1">
      <alignment horizontal="right" vertical="center"/>
    </xf>
    <xf numFmtId="177" fontId="0" fillId="0" borderId="7" xfId="0" applyNumberFormat="1" applyFont="1" applyBorder="1" applyAlignment="1">
      <alignment vertical="center"/>
    </xf>
    <xf numFmtId="177" fontId="0" fillId="0" borderId="5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vertical="center"/>
    </xf>
    <xf numFmtId="177" fontId="0" fillId="0" borderId="6" xfId="0" applyNumberFormat="1" applyFont="1" applyBorder="1" applyAlignment="1">
      <alignment horizontal="distributed" vertical="center" wrapText="1"/>
    </xf>
    <xf numFmtId="177" fontId="0" fillId="0" borderId="0" xfId="0" applyNumberFormat="1" applyFont="1" applyBorder="1" applyAlignment="1">
      <alignment horizontal="distributed" vertical="center" wrapText="1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left" vertical="center"/>
    </xf>
    <xf numFmtId="177" fontId="0" fillId="0" borderId="10" xfId="0" applyNumberFormat="1" applyFont="1" applyBorder="1" applyAlignment="1">
      <alignment horizontal="left" vertical="center" wrapText="1"/>
    </xf>
    <xf numFmtId="177" fontId="0" fillId="0" borderId="9" xfId="0" applyNumberFormat="1" applyFont="1" applyBorder="1" applyAlignment="1">
      <alignment horizontal="left" vertical="center" wrapText="1"/>
    </xf>
    <xf numFmtId="178" fontId="0" fillId="0" borderId="9" xfId="0" applyNumberFormat="1" applyFont="1" applyBorder="1" applyAlignment="1">
      <alignment horizontal="right" vertical="center"/>
    </xf>
    <xf numFmtId="177" fontId="0" fillId="0" borderId="10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horizontal="distributed" vertical="center" wrapText="1"/>
    </xf>
    <xf numFmtId="177" fontId="0" fillId="0" borderId="8" xfId="0" applyNumberFormat="1" applyFont="1" applyBorder="1" applyAlignment="1">
      <alignment horizontal="distributed" vertical="center" wrapText="1"/>
    </xf>
    <xf numFmtId="176" fontId="0" fillId="0" borderId="0" xfId="0" applyNumberFormat="1" applyFont="1" applyAlignment="1">
      <alignment horizontal="left"/>
    </xf>
    <xf numFmtId="176" fontId="0" fillId="0" borderId="0" xfId="0" applyNumberFormat="1" applyFont="1" applyAlignment="1">
      <alignment horizontal="left" wrapText="1"/>
    </xf>
    <xf numFmtId="176" fontId="0" fillId="0" borderId="0" xfId="0" applyNumberFormat="1" applyFont="1" applyAlignment="1">
      <alignment horizontal="distributed" wrapText="1"/>
    </xf>
    <xf numFmtId="178" fontId="0" fillId="0" borderId="0" xfId="0" applyNumberFormat="1" applyFont="1"/>
    <xf numFmtId="176" fontId="0" fillId="0" borderId="0" xfId="0" applyNumberFormat="1" applyFont="1" applyBorder="1"/>
    <xf numFmtId="176" fontId="0" fillId="0" borderId="0" xfId="0" applyNumberFormat="1" applyFont="1" applyBorder="1" applyAlignment="1">
      <alignment horizontal="left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 wrapText="1"/>
    </xf>
    <xf numFmtId="177" fontId="0" fillId="0" borderId="9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left" vertical="center"/>
    </xf>
    <xf numFmtId="178" fontId="0" fillId="2" borderId="0" xfId="0" applyNumberFormat="1" applyFont="1" applyFill="1" applyBorder="1" applyAlignment="1">
      <alignment horizontal="right" vertical="center"/>
    </xf>
    <xf numFmtId="178" fontId="0" fillId="2" borderId="9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horizontal="right" vertical="center"/>
    </xf>
    <xf numFmtId="178" fontId="0" fillId="2" borderId="0" xfId="0" applyNumberFormat="1" applyFill="1" applyBorder="1" applyAlignment="1">
      <alignment horizontal="right" vertical="center"/>
    </xf>
    <xf numFmtId="178" fontId="0" fillId="2" borderId="9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7" fontId="0" fillId="0" borderId="9" xfId="0" applyNumberFormat="1" applyFont="1" applyBorder="1" applyAlignment="1">
      <alignment horizontal="center" vertical="center"/>
    </xf>
    <xf numFmtId="178" fontId="0" fillId="0" borderId="11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7" fontId="0" fillId="0" borderId="9" xfId="0" applyNumberFormat="1" applyFont="1" applyBorder="1" applyAlignment="1">
      <alignment horizontal="left" vertical="center" shrinkToFit="1"/>
    </xf>
    <xf numFmtId="0" fontId="0" fillId="0" borderId="9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177" fontId="0" fillId="0" borderId="0" xfId="0" applyNumberFormat="1" applyFont="1" applyBorder="1" applyAlignment="1">
      <alignment horizontal="left" vertical="center" wrapText="1"/>
    </xf>
    <xf numFmtId="177" fontId="0" fillId="0" borderId="0" xfId="0" quotePrefix="1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shrinkToFit="1"/>
    </xf>
    <xf numFmtId="177" fontId="0" fillId="0" borderId="0" xfId="0" quotePrefix="1" applyNumberFormat="1" applyFont="1" applyBorder="1" applyAlignment="1">
      <alignment horizontal="left" vertical="center" shrinkToFit="1"/>
    </xf>
    <xf numFmtId="177" fontId="0" fillId="0" borderId="9" xfId="0" applyNumberFormat="1" applyFont="1" applyBorder="1" applyAlignment="1">
      <alignment horizontal="left" vertical="center" wrapText="1"/>
    </xf>
    <xf numFmtId="178" fontId="2" fillId="0" borderId="0" xfId="0" applyNumberFormat="1" applyFont="1" applyAlignment="1">
      <alignment horizontal="distributed" vertical="center" indent="9"/>
    </xf>
    <xf numFmtId="177" fontId="0" fillId="0" borderId="4" xfId="0" applyNumberFormat="1" applyFont="1" applyBorder="1" applyAlignment="1">
      <alignment horizontal="center" vertical="center"/>
    </xf>
    <xf numFmtId="177" fontId="0" fillId="0" borderId="4" xfId="0" quotePrefix="1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11" xfId="0" quotePrefix="1" applyNumberFormat="1" applyFont="1" applyBorder="1" applyAlignment="1">
      <alignment horizontal="left" vertical="center"/>
    </xf>
    <xf numFmtId="178" fontId="0" fillId="0" borderId="11" xfId="0" applyNumberFormat="1" applyFont="1" applyBorder="1" applyAlignment="1">
      <alignment horizontal="left" vertical="center"/>
    </xf>
    <xf numFmtId="177" fontId="0" fillId="0" borderId="4" xfId="0" quotePrefix="1" applyNumberFormat="1" applyFont="1" applyBorder="1" applyAlignment="1">
      <alignment horizontal="left" vertical="center"/>
    </xf>
    <xf numFmtId="177" fontId="0" fillId="0" borderId="4" xfId="0" applyNumberFormat="1" applyFon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11" xfId="0" quotePrefix="1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6" xfId="0" applyNumberFormat="1" applyBorder="1" applyAlignment="1">
      <alignment vertical="center" shrinkToFit="1"/>
    </xf>
    <xf numFmtId="178" fontId="0" fillId="0" borderId="0" xfId="0" applyNumberFormat="1" applyBorder="1" applyAlignment="1">
      <alignment horizontal="left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77"/>
  <sheetViews>
    <sheetView tabSelected="1" view="pageBreakPreview" zoomScaleNormal="100" zoomScaleSheetLayoutView="100" workbookViewId="0">
      <selection activeCell="G70" sqref="G70"/>
    </sheetView>
  </sheetViews>
  <sheetFormatPr defaultColWidth="3.625" defaultRowHeight="27" customHeight="1"/>
  <cols>
    <col min="1" max="1" width="1.625" style="70" customWidth="1"/>
    <col min="2" max="2" width="4.375" style="114" customWidth="1"/>
    <col min="3" max="3" width="3.75" style="114" customWidth="1"/>
    <col min="4" max="4" width="20.5" style="115" bestFit="1" customWidth="1"/>
    <col min="5" max="6" width="1.625" style="116" customWidth="1"/>
    <col min="7" max="7" width="14" style="117" customWidth="1"/>
    <col min="8" max="9" width="1.625" style="70" customWidth="1"/>
    <col min="10" max="10" width="4.25" style="114" customWidth="1"/>
    <col min="11" max="11" width="3.625" style="70" customWidth="1"/>
    <col min="12" max="12" width="17.125" style="70" customWidth="1"/>
    <col min="13" max="14" width="1.625" style="70" customWidth="1"/>
    <col min="15" max="15" width="14" style="117" customWidth="1"/>
    <col min="16" max="16" width="1.625" style="70" customWidth="1"/>
    <col min="17" max="16384" width="3.625" style="70"/>
  </cols>
  <sheetData>
    <row r="1" spans="1:16" s="65" customFormat="1" ht="18.75" customHeight="1">
      <c r="A1" s="64" t="s">
        <v>95</v>
      </c>
      <c r="C1" s="64"/>
      <c r="D1" s="66"/>
      <c r="E1" s="67"/>
      <c r="F1" s="67"/>
      <c r="G1" s="68"/>
      <c r="J1" s="64"/>
      <c r="O1" s="62" t="s">
        <v>136</v>
      </c>
    </row>
    <row r="2" spans="1:16" s="65" customFormat="1" ht="18.75" customHeight="1">
      <c r="B2" s="64" t="s">
        <v>83</v>
      </c>
      <c r="C2" s="64"/>
      <c r="D2" s="66"/>
      <c r="E2" s="67"/>
      <c r="F2" s="67"/>
      <c r="G2" s="68"/>
      <c r="J2" s="64"/>
      <c r="O2" s="68"/>
    </row>
    <row r="3" spans="1:16" s="65" customFormat="1" ht="22.5" customHeight="1">
      <c r="A3" s="155" t="s">
        <v>84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6" ht="21.75" customHeight="1">
      <c r="A4" s="69" t="s">
        <v>121</v>
      </c>
      <c r="B4" s="69"/>
      <c r="C4" s="70"/>
      <c r="D4" s="71"/>
      <c r="E4" s="72"/>
      <c r="F4" s="72"/>
      <c r="G4" s="68"/>
      <c r="H4" s="73"/>
      <c r="I4" s="73"/>
      <c r="J4" s="69"/>
      <c r="K4" s="73"/>
      <c r="L4" s="73"/>
      <c r="M4" s="73"/>
      <c r="N4" s="73"/>
      <c r="O4" s="68"/>
      <c r="P4" s="73"/>
    </row>
    <row r="5" spans="1:16" ht="24" customHeight="1">
      <c r="A5" s="74"/>
      <c r="B5" s="159" t="s">
        <v>122</v>
      </c>
      <c r="C5" s="160"/>
      <c r="D5" s="160"/>
      <c r="E5" s="160"/>
      <c r="F5" s="160"/>
      <c r="G5" s="160"/>
      <c r="H5" s="75"/>
      <c r="I5" s="74"/>
      <c r="J5" s="139" t="s">
        <v>86</v>
      </c>
      <c r="K5" s="139"/>
      <c r="L5" s="139"/>
      <c r="M5" s="139"/>
      <c r="N5" s="139"/>
      <c r="O5" s="139"/>
      <c r="P5" s="75"/>
    </row>
    <row r="6" spans="1:16" ht="12.75" customHeight="1">
      <c r="A6" s="76"/>
      <c r="B6" s="156" t="s">
        <v>123</v>
      </c>
      <c r="C6" s="156"/>
      <c r="D6" s="156"/>
      <c r="E6" s="77"/>
      <c r="F6" s="78"/>
      <c r="G6" s="79" t="s">
        <v>88</v>
      </c>
      <c r="H6" s="80"/>
      <c r="I6" s="81"/>
      <c r="J6" s="156" t="s">
        <v>123</v>
      </c>
      <c r="K6" s="156"/>
      <c r="L6" s="156"/>
      <c r="M6" s="77"/>
      <c r="N6" s="78"/>
      <c r="O6" s="82" t="s">
        <v>88</v>
      </c>
      <c r="P6" s="80"/>
    </row>
    <row r="7" spans="1:16" ht="12.75" customHeight="1">
      <c r="A7" s="83"/>
      <c r="B7" s="138"/>
      <c r="C7" s="138"/>
      <c r="D7" s="138"/>
      <c r="E7" s="84"/>
      <c r="F7" s="85"/>
      <c r="G7" s="86" t="s">
        <v>89</v>
      </c>
      <c r="H7" s="87"/>
      <c r="I7" s="88"/>
      <c r="J7" s="138"/>
      <c r="K7" s="138"/>
      <c r="L7" s="138"/>
      <c r="M7" s="84"/>
      <c r="N7" s="85"/>
      <c r="O7" s="86" t="s">
        <v>89</v>
      </c>
      <c r="P7" s="87"/>
    </row>
    <row r="8" spans="1:16" ht="23.25" customHeight="1">
      <c r="A8" s="76"/>
      <c r="B8" s="157" t="s">
        <v>124</v>
      </c>
      <c r="C8" s="158"/>
      <c r="D8" s="158"/>
      <c r="E8" s="89"/>
      <c r="F8" s="90"/>
      <c r="G8" s="91">
        <f>+G9+G10+G11+G16+G20+G26+G30+G31+G32+G33+G34+G35+G36+G37+G38+G39+G40</f>
        <v>1968495</v>
      </c>
      <c r="H8" s="81"/>
      <c r="I8" s="76"/>
      <c r="J8" s="161" t="s">
        <v>125</v>
      </c>
      <c r="K8" s="162"/>
      <c r="L8" s="162"/>
      <c r="M8" s="92"/>
      <c r="N8" s="81"/>
      <c r="O8" s="91">
        <f>SUM(O9:O21)</f>
        <v>1720567</v>
      </c>
      <c r="P8" s="92"/>
    </row>
    <row r="9" spans="1:16" ht="23.25" customHeight="1">
      <c r="A9" s="93"/>
      <c r="B9" s="94"/>
      <c r="C9" s="150" t="s">
        <v>0</v>
      </c>
      <c r="D9" s="150"/>
      <c r="E9" s="95"/>
      <c r="F9" s="96"/>
      <c r="G9" s="132">
        <v>264424</v>
      </c>
      <c r="H9" s="98"/>
      <c r="I9" s="93"/>
      <c r="J9" s="94"/>
      <c r="K9" s="142" t="s">
        <v>1</v>
      </c>
      <c r="L9" s="142"/>
      <c r="M9" s="100"/>
      <c r="N9" s="98"/>
      <c r="O9" s="132">
        <v>332760</v>
      </c>
      <c r="P9" s="100"/>
    </row>
    <row r="10" spans="1:16" ht="23.25" customHeight="1">
      <c r="A10" s="93"/>
      <c r="B10" s="94"/>
      <c r="C10" s="150" t="s">
        <v>2</v>
      </c>
      <c r="D10" s="150"/>
      <c r="E10" s="95"/>
      <c r="F10" s="96"/>
      <c r="G10" s="97"/>
      <c r="H10" s="98"/>
      <c r="I10" s="93"/>
      <c r="J10" s="94"/>
      <c r="K10" s="142" t="s">
        <v>3</v>
      </c>
      <c r="L10" s="142"/>
      <c r="M10" s="100"/>
      <c r="N10" s="98"/>
      <c r="O10" s="132">
        <v>161427</v>
      </c>
      <c r="P10" s="100"/>
    </row>
    <row r="11" spans="1:16" ht="23.25" customHeight="1">
      <c r="A11" s="93"/>
      <c r="B11" s="94"/>
      <c r="C11" s="150" t="s">
        <v>4</v>
      </c>
      <c r="D11" s="150"/>
      <c r="E11" s="95"/>
      <c r="F11" s="96"/>
      <c r="G11" s="97">
        <f>+SUM(G12:G15)</f>
        <v>305950</v>
      </c>
      <c r="H11" s="98"/>
      <c r="I11" s="93"/>
      <c r="J11" s="94"/>
      <c r="K11" s="142" t="s">
        <v>5</v>
      </c>
      <c r="L11" s="142"/>
      <c r="M11" s="100"/>
      <c r="N11" s="98"/>
      <c r="O11" s="132">
        <v>10431</v>
      </c>
      <c r="P11" s="100"/>
    </row>
    <row r="12" spans="1:16" ht="23.25" customHeight="1">
      <c r="A12" s="93"/>
      <c r="B12" s="94"/>
      <c r="C12" s="94"/>
      <c r="D12" s="96" t="s">
        <v>6</v>
      </c>
      <c r="E12" s="101"/>
      <c r="F12" s="102"/>
      <c r="G12" s="97"/>
      <c r="H12" s="98"/>
      <c r="I12" s="93"/>
      <c r="J12" s="94"/>
      <c r="K12" s="142" t="s">
        <v>7</v>
      </c>
      <c r="L12" s="142"/>
      <c r="M12" s="100"/>
      <c r="N12" s="98"/>
      <c r="O12" s="132">
        <v>1810</v>
      </c>
      <c r="P12" s="100"/>
    </row>
    <row r="13" spans="1:16" ht="23.25" customHeight="1">
      <c r="A13" s="93"/>
      <c r="B13" s="94"/>
      <c r="C13" s="94"/>
      <c r="D13" s="96" t="s">
        <v>134</v>
      </c>
      <c r="E13" s="101"/>
      <c r="F13" s="102"/>
      <c r="G13" s="132">
        <v>47961</v>
      </c>
      <c r="H13" s="98"/>
      <c r="I13" s="93"/>
      <c r="J13" s="94"/>
      <c r="K13" s="142" t="s">
        <v>8</v>
      </c>
      <c r="L13" s="142"/>
      <c r="M13" s="100"/>
      <c r="N13" s="98"/>
      <c r="O13" s="97"/>
      <c r="P13" s="100"/>
    </row>
    <row r="14" spans="1:16" ht="23.25" customHeight="1">
      <c r="A14" s="93"/>
      <c r="B14" s="94"/>
      <c r="C14" s="94"/>
      <c r="D14" s="96" t="s">
        <v>9</v>
      </c>
      <c r="E14" s="101"/>
      <c r="F14" s="102"/>
      <c r="G14" s="132">
        <v>257989</v>
      </c>
      <c r="H14" s="98"/>
      <c r="I14" s="93"/>
      <c r="J14" s="94"/>
      <c r="K14" s="94" t="s">
        <v>10</v>
      </c>
      <c r="L14" s="94"/>
      <c r="M14" s="100"/>
      <c r="N14" s="98"/>
      <c r="O14" s="132">
        <v>667483</v>
      </c>
      <c r="P14" s="100"/>
    </row>
    <row r="15" spans="1:16" ht="23.25" customHeight="1">
      <c r="A15" s="93"/>
      <c r="B15" s="94"/>
      <c r="C15" s="94"/>
      <c r="D15" s="96" t="s">
        <v>126</v>
      </c>
      <c r="E15" s="101"/>
      <c r="F15" s="102"/>
      <c r="G15" s="97"/>
      <c r="H15" s="98"/>
      <c r="I15" s="93"/>
      <c r="J15" s="94"/>
      <c r="K15" s="94" t="s">
        <v>12</v>
      </c>
      <c r="L15" s="94"/>
      <c r="M15" s="100"/>
      <c r="N15" s="98"/>
      <c r="O15" s="132">
        <v>343348</v>
      </c>
      <c r="P15" s="100"/>
    </row>
    <row r="16" spans="1:16" ht="23.25" customHeight="1">
      <c r="A16" s="93"/>
      <c r="B16" s="94"/>
      <c r="C16" s="150" t="s">
        <v>11</v>
      </c>
      <c r="D16" s="150"/>
      <c r="E16" s="95"/>
      <c r="F16" s="96"/>
      <c r="G16" s="97">
        <f>+SUM(G17:G19)</f>
        <v>0</v>
      </c>
      <c r="H16" s="98"/>
      <c r="I16" s="93"/>
      <c r="J16" s="94"/>
      <c r="K16" s="94" t="s">
        <v>14</v>
      </c>
      <c r="L16" s="94"/>
      <c r="M16" s="100"/>
      <c r="N16" s="98"/>
      <c r="O16" s="132">
        <v>52885</v>
      </c>
      <c r="P16" s="100"/>
    </row>
    <row r="17" spans="1:16" ht="23.25" customHeight="1">
      <c r="A17" s="93"/>
      <c r="B17" s="94"/>
      <c r="C17" s="94"/>
      <c r="D17" s="96" t="s">
        <v>13</v>
      </c>
      <c r="E17" s="101"/>
      <c r="F17" s="102"/>
      <c r="G17" s="97"/>
      <c r="H17" s="98"/>
      <c r="I17" s="93"/>
      <c r="J17" s="94"/>
      <c r="K17" s="94" t="s">
        <v>16</v>
      </c>
      <c r="L17" s="94"/>
      <c r="M17" s="100"/>
      <c r="N17" s="98"/>
      <c r="O17" s="132">
        <v>20182</v>
      </c>
      <c r="P17" s="100"/>
    </row>
    <row r="18" spans="1:16" ht="23.25" customHeight="1">
      <c r="A18" s="93"/>
      <c r="B18" s="94"/>
      <c r="C18" s="94"/>
      <c r="D18" s="96" t="s">
        <v>15</v>
      </c>
      <c r="E18" s="101"/>
      <c r="F18" s="102"/>
      <c r="G18" s="97"/>
      <c r="H18" s="98"/>
      <c r="I18" s="93"/>
      <c r="J18" s="94"/>
      <c r="K18" s="94" t="s">
        <v>18</v>
      </c>
      <c r="L18" s="94"/>
      <c r="M18" s="100"/>
      <c r="N18" s="98"/>
      <c r="O18" s="132">
        <v>129068</v>
      </c>
      <c r="P18" s="100"/>
    </row>
    <row r="19" spans="1:16" ht="23.25" customHeight="1">
      <c r="A19" s="93"/>
      <c r="B19" s="94"/>
      <c r="C19" s="94"/>
      <c r="D19" s="96" t="s">
        <v>17</v>
      </c>
      <c r="E19" s="101"/>
      <c r="F19" s="102"/>
      <c r="G19" s="97"/>
      <c r="H19" s="98"/>
      <c r="I19" s="93"/>
      <c r="J19" s="94"/>
      <c r="K19" s="94" t="s">
        <v>20</v>
      </c>
      <c r="L19" s="94"/>
      <c r="M19" s="100"/>
      <c r="N19" s="98"/>
      <c r="O19" s="132">
        <v>1173</v>
      </c>
      <c r="P19" s="100"/>
    </row>
    <row r="20" spans="1:16" ht="23.25" customHeight="1">
      <c r="A20" s="93"/>
      <c r="B20" s="94"/>
      <c r="C20" s="150" t="s">
        <v>19</v>
      </c>
      <c r="D20" s="150"/>
      <c r="E20" s="95"/>
      <c r="F20" s="96"/>
      <c r="G20" s="97">
        <f>+SUM(G21:G24)</f>
        <v>547238</v>
      </c>
      <c r="H20" s="98"/>
      <c r="I20" s="93"/>
      <c r="J20" s="94"/>
      <c r="K20" s="94" t="s">
        <v>22</v>
      </c>
      <c r="L20" s="94"/>
      <c r="M20" s="100"/>
      <c r="N20" s="98"/>
      <c r="O20" s="97"/>
      <c r="P20" s="100"/>
    </row>
    <row r="21" spans="1:16" ht="23.25" customHeight="1">
      <c r="A21" s="93"/>
      <c r="B21" s="94"/>
      <c r="C21" s="94"/>
      <c r="D21" s="96" t="s">
        <v>21</v>
      </c>
      <c r="E21" s="101"/>
      <c r="F21" s="102"/>
      <c r="G21" s="132">
        <v>87169</v>
      </c>
      <c r="H21" s="98"/>
      <c r="I21" s="93"/>
      <c r="J21" s="94"/>
      <c r="K21" s="142" t="s">
        <v>17</v>
      </c>
      <c r="L21" s="142"/>
      <c r="M21" s="100"/>
      <c r="N21" s="98"/>
      <c r="O21" s="97">
        <f>+SUM(O22:O26)</f>
        <v>0</v>
      </c>
      <c r="P21" s="100"/>
    </row>
    <row r="22" spans="1:16" ht="23.25" customHeight="1">
      <c r="A22" s="93"/>
      <c r="B22" s="94"/>
      <c r="C22" s="94"/>
      <c r="D22" s="96" t="s">
        <v>23</v>
      </c>
      <c r="E22" s="101"/>
      <c r="F22" s="102"/>
      <c r="G22" s="132">
        <v>279751</v>
      </c>
      <c r="H22" s="98"/>
      <c r="I22" s="93"/>
      <c r="J22" s="94"/>
      <c r="K22" s="94"/>
      <c r="L22" s="94" t="s">
        <v>104</v>
      </c>
      <c r="M22" s="100"/>
      <c r="N22" s="98"/>
      <c r="O22" s="97"/>
      <c r="P22" s="100"/>
    </row>
    <row r="23" spans="1:16" ht="23.25" customHeight="1">
      <c r="A23" s="93"/>
      <c r="B23" s="94"/>
      <c r="C23" s="94"/>
      <c r="D23" s="96" t="s">
        <v>24</v>
      </c>
      <c r="E23" s="101"/>
      <c r="F23" s="102"/>
      <c r="G23" s="132">
        <v>180318</v>
      </c>
      <c r="H23" s="98"/>
      <c r="I23" s="93"/>
      <c r="J23" s="94"/>
      <c r="K23" s="94"/>
      <c r="L23" s="94" t="s">
        <v>105</v>
      </c>
      <c r="M23" s="100"/>
      <c r="N23" s="98"/>
      <c r="O23" s="97"/>
      <c r="P23" s="100"/>
    </row>
    <row r="24" spans="1:16" ht="23.25" customHeight="1">
      <c r="A24" s="93"/>
      <c r="B24" s="94"/>
      <c r="C24" s="94"/>
      <c r="D24" s="96" t="s">
        <v>25</v>
      </c>
      <c r="E24" s="101"/>
      <c r="F24" s="102"/>
      <c r="G24" s="97"/>
      <c r="H24" s="98"/>
      <c r="I24" s="93"/>
      <c r="J24" s="94"/>
      <c r="K24" s="94"/>
      <c r="L24" s="94" t="s">
        <v>106</v>
      </c>
      <c r="M24" s="100"/>
      <c r="N24" s="98"/>
      <c r="O24" s="97"/>
      <c r="P24" s="100"/>
    </row>
    <row r="25" spans="1:16" ht="23.25" customHeight="1">
      <c r="A25" s="93"/>
      <c r="B25" s="94"/>
      <c r="C25" s="150" t="s">
        <v>27</v>
      </c>
      <c r="D25" s="150"/>
      <c r="E25" s="95"/>
      <c r="F25" s="96"/>
      <c r="G25" s="97"/>
      <c r="H25" s="98"/>
      <c r="I25" s="93"/>
      <c r="J25" s="94"/>
      <c r="K25" s="94"/>
      <c r="L25" s="94" t="s">
        <v>120</v>
      </c>
      <c r="M25" s="100"/>
      <c r="N25" s="98"/>
      <c r="O25" s="97"/>
      <c r="P25" s="100"/>
    </row>
    <row r="26" spans="1:16" ht="23.25" customHeight="1">
      <c r="A26" s="93"/>
      <c r="B26" s="94"/>
      <c r="C26" s="150" t="s">
        <v>28</v>
      </c>
      <c r="D26" s="150"/>
      <c r="E26" s="95"/>
      <c r="F26" s="96"/>
      <c r="G26" s="97">
        <f>+SUM(G27:G29)</f>
        <v>473729</v>
      </c>
      <c r="H26" s="98"/>
      <c r="I26" s="93"/>
      <c r="J26" s="94"/>
      <c r="K26" s="94"/>
      <c r="L26" s="94" t="s">
        <v>103</v>
      </c>
      <c r="M26" s="100"/>
      <c r="N26" s="98"/>
      <c r="O26" s="97"/>
      <c r="P26" s="100"/>
    </row>
    <row r="27" spans="1:16" ht="23.25" customHeight="1">
      <c r="A27" s="93"/>
      <c r="B27" s="94"/>
      <c r="C27" s="99"/>
      <c r="D27" s="96" t="s">
        <v>30</v>
      </c>
      <c r="E27" s="101"/>
      <c r="F27" s="102"/>
      <c r="G27" s="132">
        <v>473729</v>
      </c>
      <c r="H27" s="98"/>
      <c r="I27" s="93"/>
      <c r="J27" s="103" t="s">
        <v>127</v>
      </c>
      <c r="K27" s="98"/>
      <c r="L27" s="98"/>
      <c r="M27" s="100"/>
      <c r="N27" s="98"/>
      <c r="O27" s="97">
        <f>+O28+O35</f>
        <v>0</v>
      </c>
      <c r="P27" s="100"/>
    </row>
    <row r="28" spans="1:16" ht="23.25" customHeight="1">
      <c r="A28" s="93"/>
      <c r="B28" s="94"/>
      <c r="C28" s="99"/>
      <c r="D28" s="96" t="s">
        <v>32</v>
      </c>
      <c r="E28" s="101"/>
      <c r="F28" s="102"/>
      <c r="G28" s="97"/>
      <c r="H28" s="98"/>
      <c r="I28" s="93"/>
      <c r="J28" s="94"/>
      <c r="K28" s="98" t="s">
        <v>26</v>
      </c>
      <c r="L28" s="98"/>
      <c r="M28" s="100"/>
      <c r="N28" s="98"/>
      <c r="O28" s="104">
        <f>+O29+O32</f>
        <v>0</v>
      </c>
      <c r="P28" s="100"/>
    </row>
    <row r="29" spans="1:16" ht="23.25" customHeight="1">
      <c r="A29" s="93"/>
      <c r="B29" s="94"/>
      <c r="C29" s="99"/>
      <c r="D29" s="96" t="s">
        <v>17</v>
      </c>
      <c r="E29" s="101"/>
      <c r="F29" s="102"/>
      <c r="G29" s="97"/>
      <c r="H29" s="98"/>
      <c r="I29" s="93"/>
      <c r="J29" s="94"/>
      <c r="K29" s="98"/>
      <c r="L29" s="98" t="s">
        <v>8</v>
      </c>
      <c r="M29" s="100"/>
      <c r="N29" s="98"/>
      <c r="O29" s="104">
        <f>+O30+O31</f>
        <v>0</v>
      </c>
      <c r="P29" s="100"/>
    </row>
    <row r="30" spans="1:16" ht="23.25" customHeight="1">
      <c r="A30" s="93"/>
      <c r="B30" s="94"/>
      <c r="C30" s="142" t="s">
        <v>135</v>
      </c>
      <c r="D30" s="142"/>
      <c r="E30" s="101"/>
      <c r="F30" s="102"/>
      <c r="G30" s="97"/>
      <c r="H30" s="98"/>
      <c r="I30" s="93"/>
      <c r="J30" s="94"/>
      <c r="K30" s="98"/>
      <c r="L30" s="105" t="s">
        <v>29</v>
      </c>
      <c r="M30" s="106"/>
      <c r="N30" s="98"/>
      <c r="O30" s="104"/>
      <c r="P30" s="100"/>
    </row>
    <row r="31" spans="1:16" ht="23.25" customHeight="1">
      <c r="A31" s="93"/>
      <c r="B31" s="94"/>
      <c r="C31" s="150" t="s">
        <v>34</v>
      </c>
      <c r="D31" s="150"/>
      <c r="E31" s="95"/>
      <c r="F31" s="96"/>
      <c r="G31" s="97"/>
      <c r="H31" s="98"/>
      <c r="I31" s="93"/>
      <c r="J31" s="94"/>
      <c r="K31" s="98"/>
      <c r="L31" s="105" t="s">
        <v>31</v>
      </c>
      <c r="M31" s="100"/>
      <c r="N31" s="98"/>
      <c r="O31" s="104"/>
      <c r="P31" s="100"/>
    </row>
    <row r="32" spans="1:16" ht="23.25" customHeight="1">
      <c r="A32" s="93"/>
      <c r="B32" s="94"/>
      <c r="C32" s="150" t="s">
        <v>35</v>
      </c>
      <c r="D32" s="150"/>
      <c r="E32" s="95"/>
      <c r="F32" s="96"/>
      <c r="G32" s="97"/>
      <c r="H32" s="98"/>
      <c r="I32" s="93"/>
      <c r="J32" s="94"/>
      <c r="K32" s="98"/>
      <c r="L32" s="98" t="s">
        <v>33</v>
      </c>
      <c r="M32" s="100"/>
      <c r="N32" s="98"/>
      <c r="O32" s="104">
        <f>+O33+O34</f>
        <v>0</v>
      </c>
      <c r="P32" s="100"/>
    </row>
    <row r="33" spans="1:16" ht="23.25" customHeight="1">
      <c r="A33" s="93"/>
      <c r="B33" s="94"/>
      <c r="C33" s="150" t="s">
        <v>36</v>
      </c>
      <c r="D33" s="150"/>
      <c r="E33" s="95"/>
      <c r="F33" s="96"/>
      <c r="G33" s="97"/>
      <c r="H33" s="98"/>
      <c r="I33" s="93"/>
      <c r="J33" s="94"/>
      <c r="K33" s="98"/>
      <c r="L33" s="105" t="s">
        <v>29</v>
      </c>
      <c r="M33" s="106"/>
      <c r="N33" s="98"/>
      <c r="O33" s="97"/>
      <c r="P33" s="100"/>
    </row>
    <row r="34" spans="1:16" ht="23.25" customHeight="1">
      <c r="A34" s="93"/>
      <c r="B34" s="94"/>
      <c r="C34" s="150" t="s">
        <v>37</v>
      </c>
      <c r="D34" s="150"/>
      <c r="E34" s="95"/>
      <c r="F34" s="96"/>
      <c r="G34" s="132">
        <v>18573</v>
      </c>
      <c r="H34" s="98"/>
      <c r="I34" s="93"/>
      <c r="J34" s="94"/>
      <c r="K34" s="98"/>
      <c r="L34" s="105" t="s">
        <v>31</v>
      </c>
      <c r="M34" s="100"/>
      <c r="N34" s="98"/>
      <c r="O34" s="97"/>
      <c r="P34" s="100"/>
    </row>
    <row r="35" spans="1:16" ht="23.25" customHeight="1">
      <c r="A35" s="93"/>
      <c r="B35" s="94"/>
      <c r="C35" s="150" t="s">
        <v>38</v>
      </c>
      <c r="D35" s="150"/>
      <c r="E35" s="95"/>
      <c r="F35" s="96"/>
      <c r="G35" s="97"/>
      <c r="H35" s="98"/>
      <c r="I35" s="93"/>
      <c r="J35" s="94"/>
      <c r="K35" s="98" t="s">
        <v>17</v>
      </c>
      <c r="L35" s="98"/>
      <c r="M35" s="100"/>
      <c r="N35" s="98"/>
      <c r="O35" s="97">
        <f>+SUM(O36:O37)</f>
        <v>0</v>
      </c>
      <c r="P35" s="100"/>
    </row>
    <row r="36" spans="1:16" ht="23.25" customHeight="1">
      <c r="A36" s="93"/>
      <c r="B36" s="94"/>
      <c r="C36" s="150" t="s">
        <v>39</v>
      </c>
      <c r="D36" s="150"/>
      <c r="E36" s="95"/>
      <c r="F36" s="96"/>
      <c r="G36" s="97"/>
      <c r="H36" s="98"/>
      <c r="I36" s="93"/>
      <c r="J36" s="94"/>
      <c r="K36" s="98"/>
      <c r="L36" s="105" t="s">
        <v>29</v>
      </c>
      <c r="M36" s="106"/>
      <c r="N36" s="98"/>
      <c r="O36" s="97"/>
      <c r="P36" s="100"/>
    </row>
    <row r="37" spans="1:16" ht="23.25" customHeight="1">
      <c r="A37" s="93"/>
      <c r="B37" s="94"/>
      <c r="C37" s="150" t="s">
        <v>40</v>
      </c>
      <c r="D37" s="150"/>
      <c r="E37" s="95"/>
      <c r="F37" s="96"/>
      <c r="G37" s="97"/>
      <c r="H37" s="98"/>
      <c r="I37" s="93"/>
      <c r="J37" s="94"/>
      <c r="K37" s="98"/>
      <c r="L37" s="105" t="s">
        <v>31</v>
      </c>
      <c r="M37" s="100"/>
      <c r="N37" s="98"/>
      <c r="O37" s="97"/>
      <c r="P37" s="100"/>
    </row>
    <row r="38" spans="1:16" ht="23.25" customHeight="1">
      <c r="A38" s="83"/>
      <c r="B38" s="107"/>
      <c r="C38" s="154" t="s">
        <v>41</v>
      </c>
      <c r="D38" s="154"/>
      <c r="E38" s="108"/>
      <c r="F38" s="109"/>
      <c r="G38" s="133">
        <v>261236</v>
      </c>
      <c r="H38" s="88"/>
      <c r="I38" s="83"/>
      <c r="J38" s="147" t="s">
        <v>92</v>
      </c>
      <c r="K38" s="148"/>
      <c r="L38" s="148"/>
      <c r="M38" s="149"/>
      <c r="N38" s="88"/>
      <c r="O38" s="133">
        <v>1367864</v>
      </c>
      <c r="P38" s="111"/>
    </row>
    <row r="39" spans="1:16" ht="23.25" customHeight="1">
      <c r="A39" s="93"/>
      <c r="B39" s="94"/>
      <c r="C39" s="150" t="s">
        <v>42</v>
      </c>
      <c r="D39" s="150"/>
      <c r="E39" s="95"/>
      <c r="F39" s="96"/>
      <c r="G39" s="132">
        <v>1052</v>
      </c>
      <c r="H39" s="98"/>
      <c r="I39" s="93"/>
      <c r="J39" s="142"/>
      <c r="K39" s="145"/>
      <c r="L39" s="145"/>
      <c r="M39" s="146"/>
      <c r="N39" s="98"/>
      <c r="O39" s="97"/>
      <c r="P39" s="100"/>
    </row>
    <row r="40" spans="1:16" ht="23.25" customHeight="1">
      <c r="A40" s="93"/>
      <c r="B40" s="94"/>
      <c r="C40" s="150" t="s">
        <v>17</v>
      </c>
      <c r="D40" s="150"/>
      <c r="E40" s="95"/>
      <c r="F40" s="96"/>
      <c r="G40" s="132">
        <v>96293</v>
      </c>
      <c r="H40" s="98"/>
      <c r="I40" s="93"/>
      <c r="J40" s="143"/>
      <c r="K40" s="144"/>
      <c r="L40" s="144"/>
      <c r="M40" s="100"/>
      <c r="N40" s="98"/>
      <c r="O40" s="97"/>
      <c r="P40" s="100"/>
    </row>
    <row r="41" spans="1:16" ht="23.25" customHeight="1">
      <c r="A41" s="93"/>
      <c r="B41" s="151" t="s">
        <v>128</v>
      </c>
      <c r="C41" s="150"/>
      <c r="D41" s="150"/>
      <c r="E41" s="95"/>
      <c r="F41" s="96"/>
      <c r="G41" s="97">
        <f>+SUM(G42:G45)</f>
        <v>385400</v>
      </c>
      <c r="H41" s="98"/>
      <c r="I41" s="93"/>
      <c r="J41" s="94"/>
      <c r="K41" s="98"/>
      <c r="L41" s="140"/>
      <c r="M41" s="141"/>
      <c r="N41" s="98"/>
      <c r="O41" s="97"/>
      <c r="P41" s="100"/>
    </row>
    <row r="42" spans="1:16" ht="23.25" customHeight="1">
      <c r="A42" s="93"/>
      <c r="B42" s="94"/>
      <c r="C42" s="150" t="s">
        <v>43</v>
      </c>
      <c r="D42" s="150"/>
      <c r="E42" s="95"/>
      <c r="F42" s="96"/>
      <c r="G42" s="132">
        <v>385400</v>
      </c>
      <c r="H42" s="98"/>
      <c r="I42" s="93"/>
      <c r="J42" s="143"/>
      <c r="K42" s="144"/>
      <c r="L42" s="144"/>
      <c r="M42" s="100"/>
      <c r="N42" s="98"/>
      <c r="O42" s="97"/>
      <c r="P42" s="100"/>
    </row>
    <row r="43" spans="1:16" ht="23.25" customHeight="1">
      <c r="A43" s="93"/>
      <c r="B43" s="94"/>
      <c r="C43" s="150" t="s">
        <v>44</v>
      </c>
      <c r="D43" s="150"/>
      <c r="E43" s="95"/>
      <c r="F43" s="96"/>
      <c r="G43" s="97"/>
      <c r="H43" s="98"/>
      <c r="I43" s="93"/>
      <c r="J43" s="94"/>
      <c r="K43" s="98"/>
      <c r="L43" s="98"/>
      <c r="M43" s="100"/>
      <c r="N43" s="98"/>
      <c r="O43" s="97"/>
      <c r="P43" s="100"/>
    </row>
    <row r="44" spans="1:16" ht="23.25" customHeight="1">
      <c r="A44" s="93"/>
      <c r="B44" s="94"/>
      <c r="C44" s="150" t="s">
        <v>45</v>
      </c>
      <c r="D44" s="150"/>
      <c r="E44" s="95"/>
      <c r="F44" s="96"/>
      <c r="G44" s="97"/>
      <c r="H44" s="98"/>
      <c r="I44" s="93"/>
      <c r="J44" s="94"/>
      <c r="K44" s="98"/>
      <c r="L44" s="98"/>
      <c r="M44" s="100"/>
      <c r="N44" s="98"/>
      <c r="O44" s="97"/>
      <c r="P44" s="100"/>
    </row>
    <row r="45" spans="1:16" ht="23.25" customHeight="1">
      <c r="A45" s="93"/>
      <c r="B45" s="94"/>
      <c r="C45" s="150" t="s">
        <v>46</v>
      </c>
      <c r="D45" s="150"/>
      <c r="E45" s="95"/>
      <c r="F45" s="96"/>
      <c r="G45" s="97"/>
      <c r="H45" s="98"/>
      <c r="I45" s="93"/>
      <c r="J45" s="94"/>
      <c r="K45" s="98"/>
      <c r="L45" s="98"/>
      <c r="M45" s="100"/>
      <c r="N45" s="98"/>
      <c r="O45" s="97"/>
      <c r="P45" s="100"/>
    </row>
    <row r="46" spans="1:16" ht="23.25" customHeight="1">
      <c r="A46" s="93"/>
      <c r="B46" s="150" t="s">
        <v>47</v>
      </c>
      <c r="C46" s="150"/>
      <c r="D46" s="150"/>
      <c r="E46" s="95"/>
      <c r="F46" s="96"/>
      <c r="G46" s="97">
        <f>+SUM(G47:G50)</f>
        <v>1358</v>
      </c>
      <c r="H46" s="98"/>
      <c r="I46" s="93"/>
      <c r="J46" s="94"/>
      <c r="K46" s="98"/>
      <c r="L46" s="98"/>
      <c r="M46" s="100"/>
      <c r="N46" s="98"/>
      <c r="O46" s="97"/>
      <c r="P46" s="100"/>
    </row>
    <row r="47" spans="1:16" ht="23.25" customHeight="1">
      <c r="A47" s="93"/>
      <c r="B47" s="94"/>
      <c r="C47" s="150" t="s">
        <v>48</v>
      </c>
      <c r="D47" s="150"/>
      <c r="E47" s="95"/>
      <c r="F47" s="96"/>
      <c r="G47" s="132">
        <v>1358</v>
      </c>
      <c r="H47" s="98"/>
      <c r="I47" s="93"/>
      <c r="J47" s="94"/>
      <c r="K47" s="98"/>
      <c r="L47" s="98"/>
      <c r="M47" s="100"/>
      <c r="N47" s="98"/>
      <c r="O47" s="97"/>
      <c r="P47" s="100"/>
    </row>
    <row r="48" spans="1:16" ht="23.25" customHeight="1">
      <c r="A48" s="93"/>
      <c r="B48" s="94"/>
      <c r="C48" s="150" t="s">
        <v>49</v>
      </c>
      <c r="D48" s="150"/>
      <c r="E48" s="95"/>
      <c r="F48" s="96"/>
      <c r="G48" s="97"/>
      <c r="H48" s="98"/>
      <c r="I48" s="93"/>
      <c r="J48" s="94"/>
      <c r="K48" s="98"/>
      <c r="L48" s="98"/>
      <c r="M48" s="100"/>
      <c r="N48" s="98"/>
      <c r="O48" s="97"/>
      <c r="P48" s="100"/>
    </row>
    <row r="49" spans="1:16" ht="23.25" customHeight="1">
      <c r="A49" s="93"/>
      <c r="B49" s="94"/>
      <c r="C49" s="150" t="s">
        <v>50</v>
      </c>
      <c r="D49" s="150"/>
      <c r="E49" s="95"/>
      <c r="F49" s="96"/>
      <c r="G49" s="97"/>
      <c r="H49" s="98"/>
      <c r="I49" s="93"/>
      <c r="J49" s="94"/>
      <c r="K49" s="98"/>
      <c r="L49" s="98"/>
      <c r="M49" s="100"/>
      <c r="N49" s="98"/>
      <c r="O49" s="97"/>
      <c r="P49" s="100"/>
    </row>
    <row r="50" spans="1:16" ht="23.25" customHeight="1">
      <c r="A50" s="93"/>
      <c r="B50" s="94"/>
      <c r="C50" s="150" t="s">
        <v>17</v>
      </c>
      <c r="D50" s="150"/>
      <c r="E50" s="95"/>
      <c r="F50" s="96"/>
      <c r="G50" s="97"/>
      <c r="H50" s="98"/>
      <c r="I50" s="93"/>
      <c r="J50" s="94"/>
      <c r="K50" s="98"/>
      <c r="L50" s="98"/>
      <c r="M50" s="100"/>
      <c r="N50" s="98"/>
      <c r="O50" s="97"/>
      <c r="P50" s="100"/>
    </row>
    <row r="51" spans="1:16" ht="23.25" customHeight="1">
      <c r="A51" s="93"/>
      <c r="B51" s="150" t="s">
        <v>51</v>
      </c>
      <c r="C51" s="150"/>
      <c r="D51" s="150"/>
      <c r="E51" s="95"/>
      <c r="F51" s="96"/>
      <c r="G51" s="97">
        <v>0</v>
      </c>
      <c r="H51" s="98"/>
      <c r="I51" s="93"/>
      <c r="J51" s="94"/>
      <c r="K51" s="98"/>
      <c r="L51" s="98"/>
      <c r="M51" s="100"/>
      <c r="N51" s="98"/>
      <c r="O51" s="97"/>
      <c r="P51" s="100"/>
    </row>
    <row r="52" spans="1:16" ht="23.25" customHeight="1">
      <c r="A52" s="93"/>
      <c r="B52" s="150" t="s">
        <v>52</v>
      </c>
      <c r="C52" s="150"/>
      <c r="D52" s="150"/>
      <c r="E52" s="95"/>
      <c r="F52" s="96"/>
      <c r="G52" s="97">
        <f>+SUM(G53:G55)</f>
        <v>0</v>
      </c>
      <c r="H52" s="98"/>
      <c r="I52" s="93"/>
      <c r="J52" s="94"/>
      <c r="K52" s="98"/>
      <c r="L52" s="98"/>
      <c r="M52" s="100"/>
      <c r="N52" s="98"/>
      <c r="O52" s="97"/>
      <c r="P52" s="100"/>
    </row>
    <row r="53" spans="1:16" ht="23.25" customHeight="1">
      <c r="A53" s="93"/>
      <c r="B53" s="94"/>
      <c r="C53" s="150" t="s">
        <v>53</v>
      </c>
      <c r="D53" s="150"/>
      <c r="E53" s="95"/>
      <c r="F53" s="96"/>
      <c r="G53" s="97"/>
      <c r="H53" s="98"/>
      <c r="I53" s="93"/>
      <c r="J53" s="94"/>
      <c r="K53" s="98"/>
      <c r="L53" s="98"/>
      <c r="M53" s="100"/>
      <c r="N53" s="98"/>
      <c r="O53" s="97"/>
      <c r="P53" s="100"/>
    </row>
    <row r="54" spans="1:16" ht="23.25" customHeight="1">
      <c r="A54" s="93"/>
      <c r="B54" s="94"/>
      <c r="C54" s="150" t="s">
        <v>54</v>
      </c>
      <c r="D54" s="150"/>
      <c r="E54" s="95"/>
      <c r="F54" s="96"/>
      <c r="G54" s="97"/>
      <c r="H54" s="98"/>
      <c r="I54" s="93"/>
      <c r="J54" s="94"/>
      <c r="K54" s="98"/>
      <c r="L54" s="98"/>
      <c r="M54" s="100"/>
      <c r="N54" s="98"/>
      <c r="O54" s="97"/>
      <c r="P54" s="100"/>
    </row>
    <row r="55" spans="1:16" ht="23.25" customHeight="1">
      <c r="A55" s="93"/>
      <c r="B55" s="94"/>
      <c r="C55" s="150" t="s">
        <v>17</v>
      </c>
      <c r="D55" s="150"/>
      <c r="E55" s="95"/>
      <c r="F55" s="96"/>
      <c r="G55" s="97"/>
      <c r="H55" s="98"/>
      <c r="I55" s="93"/>
      <c r="J55" s="94"/>
      <c r="K55" s="98"/>
      <c r="L55" s="98"/>
      <c r="M55" s="100"/>
      <c r="N55" s="98"/>
      <c r="O55" s="97"/>
      <c r="P55" s="100"/>
    </row>
    <row r="56" spans="1:16" ht="23.25" customHeight="1">
      <c r="A56" s="93"/>
      <c r="B56" s="151" t="s">
        <v>129</v>
      </c>
      <c r="C56" s="150"/>
      <c r="D56" s="150"/>
      <c r="E56" s="95"/>
      <c r="F56" s="96"/>
      <c r="G56" s="97">
        <f>+SUM(G57:G58)</f>
        <v>0</v>
      </c>
      <c r="H56" s="98"/>
      <c r="I56" s="93"/>
      <c r="J56" s="94"/>
      <c r="K56" s="98"/>
      <c r="L56" s="98"/>
      <c r="M56" s="100"/>
      <c r="N56" s="98"/>
      <c r="O56" s="97"/>
      <c r="P56" s="100"/>
    </row>
    <row r="57" spans="1:16" ht="23.25" customHeight="1">
      <c r="A57" s="93"/>
      <c r="B57" s="94"/>
      <c r="C57" s="150" t="s">
        <v>55</v>
      </c>
      <c r="D57" s="150"/>
      <c r="E57" s="95"/>
      <c r="F57" s="96"/>
      <c r="G57" s="97"/>
      <c r="H57" s="98"/>
      <c r="I57" s="93"/>
      <c r="J57" s="94"/>
      <c r="K57" s="98"/>
      <c r="L57" s="98"/>
      <c r="M57" s="100"/>
      <c r="N57" s="98"/>
      <c r="O57" s="97"/>
      <c r="P57" s="100"/>
    </row>
    <row r="58" spans="1:16" ht="23.25" customHeight="1">
      <c r="A58" s="93"/>
      <c r="B58" s="94"/>
      <c r="C58" s="150" t="s">
        <v>33</v>
      </c>
      <c r="D58" s="150"/>
      <c r="E58" s="95"/>
      <c r="F58" s="96"/>
      <c r="G58" s="97"/>
      <c r="H58" s="98"/>
      <c r="I58" s="93"/>
      <c r="J58" s="94"/>
      <c r="K58" s="98"/>
      <c r="L58" s="98"/>
      <c r="M58" s="100"/>
      <c r="N58" s="98"/>
      <c r="O58" s="97"/>
      <c r="P58" s="100"/>
    </row>
    <row r="59" spans="1:16" ht="23.25" customHeight="1">
      <c r="A59" s="93"/>
      <c r="B59" s="151" t="s">
        <v>130</v>
      </c>
      <c r="C59" s="150"/>
      <c r="D59" s="150"/>
      <c r="E59" s="95"/>
      <c r="F59" s="96"/>
      <c r="G59" s="97"/>
      <c r="H59" s="98"/>
      <c r="I59" s="93"/>
      <c r="J59" s="94"/>
      <c r="K59" s="98"/>
      <c r="L59" s="98"/>
      <c r="M59" s="100"/>
      <c r="N59" s="98"/>
      <c r="O59" s="97"/>
      <c r="P59" s="100"/>
    </row>
    <row r="60" spans="1:16" ht="23.25" customHeight="1">
      <c r="A60" s="93"/>
      <c r="B60" s="151" t="s">
        <v>131</v>
      </c>
      <c r="C60" s="150"/>
      <c r="D60" s="150"/>
      <c r="E60" s="95"/>
      <c r="F60" s="96"/>
      <c r="G60" s="97">
        <f>+SUM(G61:G71)</f>
        <v>733178</v>
      </c>
      <c r="H60" s="98"/>
      <c r="I60" s="93"/>
      <c r="J60" s="94"/>
      <c r="K60" s="98"/>
      <c r="L60" s="98"/>
      <c r="M60" s="100"/>
      <c r="N60" s="98"/>
      <c r="O60" s="97"/>
      <c r="P60" s="100"/>
    </row>
    <row r="61" spans="1:16" s="61" customFormat="1" ht="15" customHeight="1">
      <c r="A61" s="53"/>
      <c r="B61" s="54"/>
      <c r="C61" s="52" t="s">
        <v>96</v>
      </c>
      <c r="D61" s="52"/>
      <c r="E61" s="55"/>
      <c r="F61" s="56"/>
      <c r="G61" s="57"/>
      <c r="H61" s="58"/>
      <c r="I61" s="53"/>
      <c r="J61" s="59"/>
      <c r="K61" s="58"/>
      <c r="L61" s="58"/>
      <c r="M61" s="60"/>
      <c r="N61" s="58"/>
      <c r="O61" s="57"/>
      <c r="P61" s="60"/>
    </row>
    <row r="62" spans="1:16" s="61" customFormat="1" ht="15" customHeight="1">
      <c r="A62" s="53"/>
      <c r="B62" s="54"/>
      <c r="C62" s="52" t="s">
        <v>97</v>
      </c>
      <c r="D62" s="52"/>
      <c r="E62" s="55"/>
      <c r="F62" s="56"/>
      <c r="G62" s="57"/>
      <c r="H62" s="58"/>
      <c r="I62" s="53"/>
      <c r="J62" s="59"/>
      <c r="K62" s="58"/>
      <c r="L62" s="58"/>
      <c r="M62" s="60"/>
      <c r="N62" s="58"/>
      <c r="O62" s="57"/>
      <c r="P62" s="60"/>
    </row>
    <row r="63" spans="1:16" s="61" customFormat="1" ht="15" customHeight="1">
      <c r="A63" s="53"/>
      <c r="B63" s="54"/>
      <c r="C63" s="52" t="s">
        <v>98</v>
      </c>
      <c r="D63" s="52"/>
      <c r="E63" s="55"/>
      <c r="F63" s="56"/>
      <c r="G63" s="134">
        <v>74</v>
      </c>
      <c r="H63" s="58"/>
      <c r="I63" s="53"/>
      <c r="J63" s="59"/>
      <c r="K63" s="58"/>
      <c r="L63" s="58"/>
      <c r="M63" s="60"/>
      <c r="N63" s="58"/>
      <c r="O63" s="57"/>
      <c r="P63" s="60"/>
    </row>
    <row r="64" spans="1:16" s="61" customFormat="1" ht="15" customHeight="1">
      <c r="A64" s="53"/>
      <c r="B64" s="54"/>
      <c r="C64" s="52" t="s">
        <v>99</v>
      </c>
      <c r="D64" s="52"/>
      <c r="E64" s="55"/>
      <c r="F64" s="56"/>
      <c r="G64" s="57"/>
      <c r="H64" s="58"/>
      <c r="I64" s="53"/>
      <c r="J64" s="59"/>
      <c r="K64" s="58"/>
      <c r="L64" s="58"/>
      <c r="M64" s="60"/>
      <c r="N64" s="58"/>
      <c r="O64" s="57"/>
      <c r="P64" s="60"/>
    </row>
    <row r="65" spans="1:16" s="61" customFormat="1" ht="15" customHeight="1">
      <c r="A65" s="53"/>
      <c r="B65" s="54"/>
      <c r="C65" s="52" t="s">
        <v>100</v>
      </c>
      <c r="D65" s="52"/>
      <c r="E65" s="55"/>
      <c r="F65" s="56"/>
      <c r="G65" s="57"/>
      <c r="H65" s="58"/>
      <c r="I65" s="53"/>
      <c r="J65" s="59"/>
      <c r="K65" s="58"/>
      <c r="L65" s="58"/>
      <c r="M65" s="60"/>
      <c r="N65" s="58"/>
      <c r="O65" s="57"/>
      <c r="P65" s="60"/>
    </row>
    <row r="66" spans="1:16" s="61" customFormat="1" ht="15" customHeight="1">
      <c r="A66" s="53"/>
      <c r="B66" s="54"/>
      <c r="C66" s="52" t="s">
        <v>101</v>
      </c>
      <c r="D66" s="52"/>
      <c r="E66" s="55"/>
      <c r="F66" s="56"/>
      <c r="G66" s="57"/>
      <c r="H66" s="58"/>
      <c r="I66" s="53"/>
      <c r="J66" s="59"/>
      <c r="K66" s="58"/>
      <c r="L66" s="58"/>
      <c r="M66" s="60"/>
      <c r="N66" s="58"/>
      <c r="O66" s="57"/>
      <c r="P66" s="60"/>
    </row>
    <row r="67" spans="1:16" s="61" customFormat="1" ht="15" customHeight="1">
      <c r="A67" s="53"/>
      <c r="B67" s="54"/>
      <c r="C67" s="52" t="s">
        <v>102</v>
      </c>
      <c r="D67" s="52"/>
      <c r="E67" s="55"/>
      <c r="F67" s="56"/>
      <c r="G67" s="57"/>
      <c r="H67" s="58"/>
      <c r="I67" s="53"/>
      <c r="J67" s="59"/>
      <c r="K67" s="58"/>
      <c r="L67" s="58"/>
      <c r="M67" s="60"/>
      <c r="N67" s="58"/>
      <c r="O67" s="57"/>
      <c r="P67" s="60"/>
    </row>
    <row r="68" spans="1:16" s="61" customFormat="1" ht="15" customHeight="1">
      <c r="A68" s="53"/>
      <c r="B68" s="54"/>
      <c r="C68" s="52" t="s">
        <v>119</v>
      </c>
      <c r="D68" s="52"/>
      <c r="E68" s="55"/>
      <c r="F68" s="56"/>
      <c r="G68" s="134">
        <v>29995</v>
      </c>
      <c r="H68" s="58"/>
      <c r="I68" s="53"/>
      <c r="J68" s="59"/>
      <c r="K68" s="58"/>
      <c r="L68" s="58"/>
      <c r="M68" s="60"/>
      <c r="N68" s="58"/>
      <c r="O68" s="57"/>
      <c r="P68" s="60"/>
    </row>
    <row r="69" spans="1:16" s="61" customFormat="1" ht="15" customHeight="1">
      <c r="A69" s="53"/>
      <c r="B69" s="54"/>
      <c r="C69" s="52" t="s">
        <v>117</v>
      </c>
      <c r="D69" s="52"/>
      <c r="E69" s="55"/>
      <c r="F69" s="56"/>
      <c r="G69" s="57"/>
      <c r="H69" s="58"/>
      <c r="I69" s="53"/>
      <c r="J69" s="59"/>
      <c r="K69" s="58"/>
      <c r="L69" s="58"/>
      <c r="M69" s="60"/>
      <c r="N69" s="58"/>
      <c r="O69" s="57"/>
      <c r="P69" s="60"/>
    </row>
    <row r="70" spans="1:16" s="61" customFormat="1" ht="15" customHeight="1">
      <c r="A70" s="53"/>
      <c r="B70" s="54"/>
      <c r="C70" s="52" t="s">
        <v>118</v>
      </c>
      <c r="D70" s="52"/>
      <c r="E70" s="55"/>
      <c r="F70" s="56"/>
      <c r="G70" s="134">
        <v>692280</v>
      </c>
      <c r="H70" s="58"/>
      <c r="I70" s="53"/>
      <c r="J70" s="59"/>
      <c r="K70" s="58"/>
      <c r="L70" s="58"/>
      <c r="M70" s="60"/>
      <c r="N70" s="58"/>
      <c r="O70" s="57"/>
      <c r="P70" s="60"/>
    </row>
    <row r="71" spans="1:16" s="61" customFormat="1" ht="15" customHeight="1">
      <c r="A71" s="53"/>
      <c r="B71" s="54"/>
      <c r="C71" s="52" t="s">
        <v>103</v>
      </c>
      <c r="D71" s="52"/>
      <c r="E71" s="55"/>
      <c r="F71" s="56"/>
      <c r="G71" s="134">
        <v>10829</v>
      </c>
      <c r="H71" s="58"/>
      <c r="I71" s="53"/>
      <c r="J71" s="59"/>
      <c r="K71" s="58"/>
      <c r="L71" s="58"/>
      <c r="M71" s="60"/>
      <c r="N71" s="58"/>
      <c r="O71" s="57"/>
      <c r="P71" s="60"/>
    </row>
    <row r="72" spans="1:16" ht="23.25" customHeight="1">
      <c r="A72" s="93"/>
      <c r="B72" s="152" t="s">
        <v>132</v>
      </c>
      <c r="C72" s="153"/>
      <c r="D72" s="153"/>
      <c r="E72" s="95"/>
      <c r="F72" s="96"/>
      <c r="G72" s="97"/>
      <c r="H72" s="98"/>
      <c r="I72" s="93"/>
      <c r="J72" s="94"/>
      <c r="K72" s="98"/>
      <c r="L72" s="98"/>
      <c r="M72" s="100"/>
      <c r="N72" s="98"/>
      <c r="O72" s="97"/>
      <c r="P72" s="100"/>
    </row>
    <row r="73" spans="1:16" ht="23.25" customHeight="1">
      <c r="A73" s="83"/>
      <c r="B73" s="107"/>
      <c r="C73" s="107"/>
      <c r="D73" s="109"/>
      <c r="E73" s="112"/>
      <c r="F73" s="84"/>
      <c r="G73" s="110"/>
      <c r="H73" s="88"/>
      <c r="I73" s="83"/>
      <c r="J73" s="107"/>
      <c r="K73" s="88"/>
      <c r="L73" s="88"/>
      <c r="M73" s="111"/>
      <c r="N73" s="88"/>
      <c r="O73" s="110"/>
      <c r="P73" s="111"/>
    </row>
    <row r="74" spans="1:16" ht="23.25" customHeight="1">
      <c r="A74" s="83"/>
      <c r="B74" s="138" t="s">
        <v>133</v>
      </c>
      <c r="C74" s="138"/>
      <c r="D74" s="138"/>
      <c r="E74" s="84"/>
      <c r="F74" s="113"/>
      <c r="G74" s="110">
        <f>+SUM(G8,G41,G46,G51,G52,G56,G59,G60,G72)</f>
        <v>3088431</v>
      </c>
      <c r="H74" s="111"/>
      <c r="I74" s="88"/>
      <c r="J74" s="138" t="s">
        <v>133</v>
      </c>
      <c r="K74" s="138"/>
      <c r="L74" s="138"/>
      <c r="M74" s="84"/>
      <c r="N74" s="113"/>
      <c r="O74" s="110">
        <f>+O8+O27+O38</f>
        <v>3088431</v>
      </c>
      <c r="P74" s="111"/>
    </row>
    <row r="75" spans="1:16" ht="27" customHeight="1">
      <c r="I75" s="118"/>
      <c r="J75" s="119"/>
    </row>
    <row r="76" spans="1:16" ht="27" customHeight="1">
      <c r="I76" s="118"/>
      <c r="J76" s="119"/>
    </row>
    <row r="77" spans="1:16" ht="27" customHeight="1">
      <c r="I77" s="118"/>
      <c r="J77" s="119"/>
    </row>
  </sheetData>
  <mergeCells count="59">
    <mergeCell ref="C16:D16"/>
    <mergeCell ref="C9:D9"/>
    <mergeCell ref="C10:D10"/>
    <mergeCell ref="C11:D11"/>
    <mergeCell ref="C44:D44"/>
    <mergeCell ref="C43:D43"/>
    <mergeCell ref="C20:D20"/>
    <mergeCell ref="C26:D26"/>
    <mergeCell ref="C31:D31"/>
    <mergeCell ref="C32:D32"/>
    <mergeCell ref="C25:D25"/>
    <mergeCell ref="C30:D30"/>
    <mergeCell ref="C33:D33"/>
    <mergeCell ref="C34:D34"/>
    <mergeCell ref="C35:D35"/>
    <mergeCell ref="C36:D36"/>
    <mergeCell ref="A3:P3"/>
    <mergeCell ref="B6:D7"/>
    <mergeCell ref="J6:L7"/>
    <mergeCell ref="B8:D8"/>
    <mergeCell ref="B5:G5"/>
    <mergeCell ref="J8:L8"/>
    <mergeCell ref="C47:D47"/>
    <mergeCell ref="C37:D37"/>
    <mergeCell ref="C38:D38"/>
    <mergeCell ref="C48:D48"/>
    <mergeCell ref="C39:D39"/>
    <mergeCell ref="C40:D40"/>
    <mergeCell ref="C42:D42"/>
    <mergeCell ref="B41:D41"/>
    <mergeCell ref="B46:D46"/>
    <mergeCell ref="C45:D45"/>
    <mergeCell ref="B74:D74"/>
    <mergeCell ref="C49:D49"/>
    <mergeCell ref="C50:D50"/>
    <mergeCell ref="C53:D53"/>
    <mergeCell ref="C54:D54"/>
    <mergeCell ref="B52:D52"/>
    <mergeCell ref="B56:D56"/>
    <mergeCell ref="B59:D59"/>
    <mergeCell ref="B60:D60"/>
    <mergeCell ref="C58:D58"/>
    <mergeCell ref="B72:D72"/>
    <mergeCell ref="C55:D55"/>
    <mergeCell ref="C57:D57"/>
    <mergeCell ref="B51:D51"/>
    <mergeCell ref="J74:L74"/>
    <mergeCell ref="J5:O5"/>
    <mergeCell ref="L41:M41"/>
    <mergeCell ref="K11:L11"/>
    <mergeCell ref="K12:L12"/>
    <mergeCell ref="K13:L13"/>
    <mergeCell ref="K9:L9"/>
    <mergeCell ref="J42:L42"/>
    <mergeCell ref="J40:L40"/>
    <mergeCell ref="J39:M39"/>
    <mergeCell ref="J38:M38"/>
    <mergeCell ref="K10:L10"/>
    <mergeCell ref="K21:L21"/>
  </mergeCells>
  <phoneticPr fontId="1"/>
  <pageMargins left="0.59055118110236227" right="0.59055118110236227" top="0.35433070866141736" bottom="0.59055118110236227" header="0.27559055118110237" footer="0.51181102362204722"/>
  <pageSetup paperSize="9" scale="93" fitToHeight="2" orientation="portrait" blackAndWhite="1" r:id="rId1"/>
  <headerFooter alignWithMargins="0"/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77"/>
  <sheetViews>
    <sheetView view="pageBreakPreview" zoomScaleNormal="100" zoomScaleSheetLayoutView="100" workbookViewId="0">
      <selection activeCell="O76" sqref="O76"/>
    </sheetView>
  </sheetViews>
  <sheetFormatPr defaultColWidth="3.625" defaultRowHeight="27" customHeight="1"/>
  <cols>
    <col min="1" max="1" width="1.625" style="70" customWidth="1"/>
    <col min="2" max="2" width="4.375" style="114" customWidth="1"/>
    <col min="3" max="3" width="3.75" style="114" customWidth="1"/>
    <col min="4" max="4" width="20.5" style="115" bestFit="1" customWidth="1"/>
    <col min="5" max="6" width="1.625" style="116" customWidth="1"/>
    <col min="7" max="7" width="14" style="117" customWidth="1"/>
    <col min="8" max="9" width="1.625" style="70" customWidth="1"/>
    <col min="10" max="10" width="4.25" style="114" customWidth="1"/>
    <col min="11" max="11" width="3.625" style="70" customWidth="1"/>
    <col min="12" max="12" width="17.125" style="70" customWidth="1"/>
    <col min="13" max="14" width="1.625" style="70" customWidth="1"/>
    <col min="15" max="15" width="14" style="117" customWidth="1"/>
    <col min="16" max="16" width="1.625" style="70" customWidth="1"/>
    <col min="17" max="16384" width="3.625" style="70"/>
  </cols>
  <sheetData>
    <row r="1" spans="1:16" s="65" customFormat="1" ht="18.75" customHeight="1">
      <c r="A1" s="64" t="s">
        <v>95</v>
      </c>
      <c r="C1" s="64"/>
      <c r="D1" s="66"/>
      <c r="E1" s="67"/>
      <c r="F1" s="67"/>
      <c r="G1" s="68"/>
      <c r="J1" s="64"/>
      <c r="O1" s="62" t="s">
        <v>137</v>
      </c>
    </row>
    <row r="2" spans="1:16" s="65" customFormat="1" ht="18.75" customHeight="1">
      <c r="B2" s="64" t="s">
        <v>83</v>
      </c>
      <c r="C2" s="64"/>
      <c r="D2" s="66"/>
      <c r="E2" s="67"/>
      <c r="F2" s="67"/>
      <c r="G2" s="68"/>
      <c r="J2" s="64"/>
      <c r="O2" s="68"/>
    </row>
    <row r="3" spans="1:16" s="65" customFormat="1" ht="22.5" customHeight="1">
      <c r="A3" s="155" t="s">
        <v>84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6" ht="21.75" customHeight="1">
      <c r="A4" s="69" t="s">
        <v>121</v>
      </c>
      <c r="B4" s="69"/>
      <c r="C4" s="70"/>
      <c r="D4" s="71"/>
      <c r="E4" s="72"/>
      <c r="F4" s="72"/>
      <c r="G4" s="68"/>
      <c r="H4" s="73"/>
      <c r="I4" s="73"/>
      <c r="J4" s="69"/>
      <c r="K4" s="73"/>
      <c r="L4" s="73"/>
      <c r="M4" s="73"/>
      <c r="N4" s="73"/>
      <c r="O4" s="68"/>
      <c r="P4" s="73"/>
    </row>
    <row r="5" spans="1:16" ht="24" customHeight="1">
      <c r="A5" s="74"/>
      <c r="B5" s="159" t="s">
        <v>85</v>
      </c>
      <c r="C5" s="160"/>
      <c r="D5" s="160"/>
      <c r="E5" s="160"/>
      <c r="F5" s="160"/>
      <c r="G5" s="160"/>
      <c r="H5" s="75"/>
      <c r="I5" s="74"/>
      <c r="J5" s="139" t="s">
        <v>86</v>
      </c>
      <c r="K5" s="139"/>
      <c r="L5" s="139"/>
      <c r="M5" s="139"/>
      <c r="N5" s="139"/>
      <c r="O5" s="139"/>
      <c r="P5" s="75"/>
    </row>
    <row r="6" spans="1:16" ht="12.75" customHeight="1">
      <c r="A6" s="76"/>
      <c r="B6" s="156" t="s">
        <v>123</v>
      </c>
      <c r="C6" s="156"/>
      <c r="D6" s="156"/>
      <c r="E6" s="77"/>
      <c r="F6" s="78"/>
      <c r="G6" s="79" t="s">
        <v>88</v>
      </c>
      <c r="H6" s="80"/>
      <c r="I6" s="128"/>
      <c r="J6" s="156" t="s">
        <v>123</v>
      </c>
      <c r="K6" s="156"/>
      <c r="L6" s="156"/>
      <c r="M6" s="77"/>
      <c r="N6" s="78"/>
      <c r="O6" s="82" t="s">
        <v>88</v>
      </c>
      <c r="P6" s="80"/>
    </row>
    <row r="7" spans="1:16" ht="12.75" customHeight="1">
      <c r="A7" s="83"/>
      <c r="B7" s="138"/>
      <c r="C7" s="138"/>
      <c r="D7" s="138"/>
      <c r="E7" s="84"/>
      <c r="F7" s="85"/>
      <c r="G7" s="86" t="s">
        <v>89</v>
      </c>
      <c r="H7" s="87"/>
      <c r="I7" s="88"/>
      <c r="J7" s="138"/>
      <c r="K7" s="138"/>
      <c r="L7" s="138"/>
      <c r="M7" s="84"/>
      <c r="N7" s="85"/>
      <c r="O7" s="86" t="s">
        <v>89</v>
      </c>
      <c r="P7" s="87"/>
    </row>
    <row r="8" spans="1:16" ht="23.25" customHeight="1">
      <c r="A8" s="76"/>
      <c r="B8" s="157" t="s">
        <v>124</v>
      </c>
      <c r="C8" s="158"/>
      <c r="D8" s="158"/>
      <c r="E8" s="89"/>
      <c r="F8" s="127"/>
      <c r="G8" s="91">
        <f>+G9+G10+G11+G16+G20+G26+G30+G31+G32+G33+G34+G35+G36+G37+G38+G39+G40</f>
        <v>571362</v>
      </c>
      <c r="H8" s="128"/>
      <c r="I8" s="76"/>
      <c r="J8" s="161" t="s">
        <v>125</v>
      </c>
      <c r="K8" s="162"/>
      <c r="L8" s="162"/>
      <c r="M8" s="92"/>
      <c r="N8" s="128"/>
      <c r="O8" s="91">
        <f>SUM(O9:O21)</f>
        <v>371347</v>
      </c>
      <c r="P8" s="92"/>
    </row>
    <row r="9" spans="1:16" ht="23.25" customHeight="1">
      <c r="A9" s="93"/>
      <c r="B9" s="122"/>
      <c r="C9" s="150" t="s">
        <v>0</v>
      </c>
      <c r="D9" s="150"/>
      <c r="E9" s="95"/>
      <c r="F9" s="125"/>
      <c r="G9" s="132">
        <v>115333</v>
      </c>
      <c r="H9" s="124"/>
      <c r="I9" s="93"/>
      <c r="J9" s="122"/>
      <c r="K9" s="142" t="s">
        <v>1</v>
      </c>
      <c r="L9" s="142"/>
      <c r="M9" s="121"/>
      <c r="N9" s="124"/>
      <c r="O9" s="132">
        <v>127440</v>
      </c>
      <c r="P9" s="121"/>
    </row>
    <row r="10" spans="1:16" ht="23.25" customHeight="1">
      <c r="A10" s="93"/>
      <c r="B10" s="122"/>
      <c r="C10" s="150" t="s">
        <v>2</v>
      </c>
      <c r="D10" s="150"/>
      <c r="E10" s="95"/>
      <c r="F10" s="125"/>
      <c r="G10" s="97"/>
      <c r="H10" s="124"/>
      <c r="I10" s="93"/>
      <c r="J10" s="122"/>
      <c r="K10" s="142" t="s">
        <v>3</v>
      </c>
      <c r="L10" s="142"/>
      <c r="M10" s="121"/>
      <c r="N10" s="124"/>
      <c r="O10" s="132">
        <v>9563</v>
      </c>
      <c r="P10" s="121"/>
    </row>
    <row r="11" spans="1:16" ht="23.25" customHeight="1">
      <c r="A11" s="93"/>
      <c r="B11" s="122"/>
      <c r="C11" s="150" t="s">
        <v>4</v>
      </c>
      <c r="D11" s="150"/>
      <c r="E11" s="95"/>
      <c r="F11" s="125"/>
      <c r="G11" s="97">
        <f>+SUM(G12:G15)</f>
        <v>79435</v>
      </c>
      <c r="H11" s="124"/>
      <c r="I11" s="93"/>
      <c r="J11" s="122"/>
      <c r="K11" s="142" t="s">
        <v>5</v>
      </c>
      <c r="L11" s="142"/>
      <c r="M11" s="121"/>
      <c r="N11" s="124"/>
      <c r="O11" s="97"/>
      <c r="P11" s="121"/>
    </row>
    <row r="12" spans="1:16" ht="23.25" customHeight="1">
      <c r="A12" s="93"/>
      <c r="B12" s="122"/>
      <c r="C12" s="122"/>
      <c r="D12" s="125" t="s">
        <v>6</v>
      </c>
      <c r="E12" s="101"/>
      <c r="F12" s="102"/>
      <c r="G12" s="97"/>
      <c r="H12" s="124"/>
      <c r="I12" s="93"/>
      <c r="J12" s="122"/>
      <c r="K12" s="142" t="s">
        <v>7</v>
      </c>
      <c r="L12" s="142"/>
      <c r="M12" s="121"/>
      <c r="N12" s="124"/>
      <c r="O12" s="132">
        <v>1086</v>
      </c>
      <c r="P12" s="121"/>
    </row>
    <row r="13" spans="1:16" ht="23.25" customHeight="1">
      <c r="A13" s="93"/>
      <c r="B13" s="122"/>
      <c r="C13" s="122"/>
      <c r="D13" s="125" t="s">
        <v>134</v>
      </c>
      <c r="E13" s="101"/>
      <c r="F13" s="102"/>
      <c r="G13" s="97"/>
      <c r="H13" s="124"/>
      <c r="I13" s="93"/>
      <c r="J13" s="122"/>
      <c r="K13" s="142" t="s">
        <v>8</v>
      </c>
      <c r="L13" s="142"/>
      <c r="M13" s="121"/>
      <c r="N13" s="124"/>
      <c r="O13" s="97"/>
      <c r="P13" s="121"/>
    </row>
    <row r="14" spans="1:16" ht="23.25" customHeight="1">
      <c r="A14" s="93"/>
      <c r="B14" s="122"/>
      <c r="C14" s="122"/>
      <c r="D14" s="125" t="s">
        <v>9</v>
      </c>
      <c r="E14" s="101"/>
      <c r="F14" s="102"/>
      <c r="G14" s="132">
        <v>79435</v>
      </c>
      <c r="H14" s="124"/>
      <c r="I14" s="93"/>
      <c r="J14" s="122"/>
      <c r="K14" s="122" t="s">
        <v>10</v>
      </c>
      <c r="L14" s="122"/>
      <c r="M14" s="121"/>
      <c r="N14" s="124"/>
      <c r="O14" s="132">
        <v>70597</v>
      </c>
      <c r="P14" s="121"/>
    </row>
    <row r="15" spans="1:16" ht="23.25" customHeight="1">
      <c r="A15" s="93"/>
      <c r="B15" s="122"/>
      <c r="C15" s="122"/>
      <c r="D15" s="125" t="s">
        <v>126</v>
      </c>
      <c r="E15" s="101"/>
      <c r="F15" s="102"/>
      <c r="G15" s="97"/>
      <c r="H15" s="124"/>
      <c r="I15" s="93"/>
      <c r="J15" s="122"/>
      <c r="K15" s="122" t="s">
        <v>12</v>
      </c>
      <c r="L15" s="122"/>
      <c r="M15" s="121"/>
      <c r="N15" s="124"/>
      <c r="O15" s="132">
        <v>79730</v>
      </c>
      <c r="P15" s="121"/>
    </row>
    <row r="16" spans="1:16" ht="23.25" customHeight="1">
      <c r="A16" s="93"/>
      <c r="B16" s="122"/>
      <c r="C16" s="150" t="s">
        <v>11</v>
      </c>
      <c r="D16" s="150"/>
      <c r="E16" s="95"/>
      <c r="F16" s="125"/>
      <c r="G16" s="97">
        <f>+SUM(G17:G19)</f>
        <v>0</v>
      </c>
      <c r="H16" s="124"/>
      <c r="I16" s="93"/>
      <c r="J16" s="122"/>
      <c r="K16" s="122" t="s">
        <v>14</v>
      </c>
      <c r="L16" s="122"/>
      <c r="M16" s="121"/>
      <c r="N16" s="124"/>
      <c r="O16" s="132">
        <v>9915</v>
      </c>
      <c r="P16" s="121"/>
    </row>
    <row r="17" spans="1:16" ht="23.25" customHeight="1">
      <c r="A17" s="93"/>
      <c r="B17" s="122"/>
      <c r="C17" s="122"/>
      <c r="D17" s="125" t="s">
        <v>13</v>
      </c>
      <c r="E17" s="101"/>
      <c r="F17" s="102"/>
      <c r="G17" s="97"/>
      <c r="H17" s="124"/>
      <c r="I17" s="93"/>
      <c r="J17" s="122"/>
      <c r="K17" s="122" t="s">
        <v>16</v>
      </c>
      <c r="L17" s="122"/>
      <c r="M17" s="121"/>
      <c r="N17" s="124"/>
      <c r="O17" s="132">
        <v>4543</v>
      </c>
      <c r="P17" s="121"/>
    </row>
    <row r="18" spans="1:16" ht="23.25" customHeight="1">
      <c r="A18" s="93"/>
      <c r="B18" s="122"/>
      <c r="C18" s="122"/>
      <c r="D18" s="125" t="s">
        <v>15</v>
      </c>
      <c r="E18" s="101"/>
      <c r="F18" s="102"/>
      <c r="G18" s="97"/>
      <c r="H18" s="124"/>
      <c r="I18" s="93"/>
      <c r="J18" s="122"/>
      <c r="K18" s="122" t="s">
        <v>18</v>
      </c>
      <c r="L18" s="122"/>
      <c r="M18" s="121"/>
      <c r="N18" s="124"/>
      <c r="O18" s="132">
        <v>68473</v>
      </c>
      <c r="P18" s="121"/>
    </row>
    <row r="19" spans="1:16" ht="23.25" customHeight="1">
      <c r="A19" s="93"/>
      <c r="B19" s="122"/>
      <c r="C19" s="122"/>
      <c r="D19" s="125" t="s">
        <v>17</v>
      </c>
      <c r="E19" s="101"/>
      <c r="F19" s="102"/>
      <c r="G19" s="97"/>
      <c r="H19" s="124"/>
      <c r="I19" s="93"/>
      <c r="J19" s="122"/>
      <c r="K19" s="122" t="s">
        <v>20</v>
      </c>
      <c r="L19" s="122"/>
      <c r="M19" s="121"/>
      <c r="N19" s="124"/>
      <c r="O19" s="97"/>
      <c r="P19" s="121"/>
    </row>
    <row r="20" spans="1:16" ht="23.25" customHeight="1">
      <c r="A20" s="93"/>
      <c r="B20" s="122"/>
      <c r="C20" s="150" t="s">
        <v>19</v>
      </c>
      <c r="D20" s="150"/>
      <c r="E20" s="95"/>
      <c r="F20" s="125"/>
      <c r="G20" s="97">
        <f>+SUM(G21:G24)</f>
        <v>118348</v>
      </c>
      <c r="H20" s="124"/>
      <c r="I20" s="93"/>
      <c r="J20" s="122"/>
      <c r="K20" s="122" t="s">
        <v>22</v>
      </c>
      <c r="L20" s="122"/>
      <c r="M20" s="121"/>
      <c r="N20" s="124"/>
      <c r="O20" s="97"/>
      <c r="P20" s="121"/>
    </row>
    <row r="21" spans="1:16" ht="23.25" customHeight="1">
      <c r="A21" s="93"/>
      <c r="B21" s="122"/>
      <c r="C21" s="122"/>
      <c r="D21" s="125" t="s">
        <v>21</v>
      </c>
      <c r="E21" s="101"/>
      <c r="F21" s="102"/>
      <c r="G21" s="97"/>
      <c r="H21" s="124"/>
      <c r="I21" s="93"/>
      <c r="J21" s="122"/>
      <c r="K21" s="142" t="s">
        <v>17</v>
      </c>
      <c r="L21" s="142"/>
      <c r="M21" s="121"/>
      <c r="N21" s="124"/>
      <c r="O21" s="97">
        <f>+SUM(O22:O26)</f>
        <v>0</v>
      </c>
      <c r="P21" s="121"/>
    </row>
    <row r="22" spans="1:16" ht="23.25" customHeight="1">
      <c r="A22" s="93"/>
      <c r="B22" s="122"/>
      <c r="C22" s="122"/>
      <c r="D22" s="125" t="s">
        <v>23</v>
      </c>
      <c r="E22" s="101"/>
      <c r="F22" s="102"/>
      <c r="G22" s="132">
        <v>118348</v>
      </c>
      <c r="H22" s="124"/>
      <c r="I22" s="93"/>
      <c r="J22" s="122"/>
      <c r="K22" s="122"/>
      <c r="L22" s="122" t="s">
        <v>104</v>
      </c>
      <c r="M22" s="121"/>
      <c r="N22" s="124"/>
      <c r="O22" s="97"/>
      <c r="P22" s="121"/>
    </row>
    <row r="23" spans="1:16" ht="23.25" customHeight="1">
      <c r="A23" s="93"/>
      <c r="B23" s="122"/>
      <c r="C23" s="122"/>
      <c r="D23" s="125" t="s">
        <v>24</v>
      </c>
      <c r="E23" s="101"/>
      <c r="F23" s="102"/>
      <c r="G23" s="97"/>
      <c r="H23" s="124"/>
      <c r="I23" s="93"/>
      <c r="J23" s="122"/>
      <c r="K23" s="122"/>
      <c r="L23" s="122" t="s">
        <v>105</v>
      </c>
      <c r="M23" s="121"/>
      <c r="N23" s="124"/>
      <c r="O23" s="97"/>
      <c r="P23" s="121"/>
    </row>
    <row r="24" spans="1:16" ht="23.25" customHeight="1">
      <c r="A24" s="93"/>
      <c r="B24" s="122"/>
      <c r="C24" s="122"/>
      <c r="D24" s="125" t="s">
        <v>25</v>
      </c>
      <c r="E24" s="101"/>
      <c r="F24" s="102"/>
      <c r="G24" s="97"/>
      <c r="H24" s="124"/>
      <c r="I24" s="93"/>
      <c r="J24" s="122"/>
      <c r="K24" s="122"/>
      <c r="L24" s="122" t="s">
        <v>106</v>
      </c>
      <c r="M24" s="121"/>
      <c r="N24" s="124"/>
      <c r="O24" s="97"/>
      <c r="P24" s="121"/>
    </row>
    <row r="25" spans="1:16" ht="23.25" customHeight="1">
      <c r="A25" s="93"/>
      <c r="B25" s="122"/>
      <c r="C25" s="150" t="s">
        <v>27</v>
      </c>
      <c r="D25" s="150"/>
      <c r="E25" s="95"/>
      <c r="F25" s="125"/>
      <c r="G25" s="97"/>
      <c r="H25" s="124"/>
      <c r="I25" s="93"/>
      <c r="J25" s="122"/>
      <c r="K25" s="122"/>
      <c r="L25" s="122" t="s">
        <v>120</v>
      </c>
      <c r="M25" s="121"/>
      <c r="N25" s="124"/>
      <c r="O25" s="97"/>
      <c r="P25" s="121"/>
    </row>
    <row r="26" spans="1:16" ht="23.25" customHeight="1">
      <c r="A26" s="93"/>
      <c r="B26" s="122"/>
      <c r="C26" s="150" t="s">
        <v>28</v>
      </c>
      <c r="D26" s="150"/>
      <c r="E26" s="95"/>
      <c r="F26" s="125"/>
      <c r="G26" s="97">
        <f>+SUM(G27:G29)</f>
        <v>77633</v>
      </c>
      <c r="H26" s="124"/>
      <c r="I26" s="93"/>
      <c r="J26" s="122"/>
      <c r="K26" s="122"/>
      <c r="L26" s="122" t="s">
        <v>103</v>
      </c>
      <c r="M26" s="121"/>
      <c r="N26" s="124"/>
      <c r="O26" s="97"/>
      <c r="P26" s="121"/>
    </row>
    <row r="27" spans="1:16" ht="23.25" customHeight="1">
      <c r="A27" s="93"/>
      <c r="B27" s="122"/>
      <c r="C27" s="122"/>
      <c r="D27" s="125" t="s">
        <v>30</v>
      </c>
      <c r="E27" s="101"/>
      <c r="F27" s="102"/>
      <c r="G27" s="132">
        <v>77633</v>
      </c>
      <c r="H27" s="124"/>
      <c r="I27" s="93"/>
      <c r="J27" s="123" t="s">
        <v>127</v>
      </c>
      <c r="K27" s="124"/>
      <c r="L27" s="124"/>
      <c r="M27" s="121"/>
      <c r="N27" s="124"/>
      <c r="O27" s="97">
        <f>+O28+O35</f>
        <v>0</v>
      </c>
      <c r="P27" s="121"/>
    </row>
    <row r="28" spans="1:16" ht="23.25" customHeight="1">
      <c r="A28" s="93"/>
      <c r="B28" s="122"/>
      <c r="C28" s="122"/>
      <c r="D28" s="125" t="s">
        <v>32</v>
      </c>
      <c r="E28" s="101"/>
      <c r="F28" s="102"/>
      <c r="G28" s="97"/>
      <c r="H28" s="124"/>
      <c r="I28" s="93"/>
      <c r="J28" s="122"/>
      <c r="K28" s="124" t="s">
        <v>26</v>
      </c>
      <c r="L28" s="124"/>
      <c r="M28" s="121"/>
      <c r="N28" s="124"/>
      <c r="O28" s="104">
        <f>+O29+O32</f>
        <v>0</v>
      </c>
      <c r="P28" s="121"/>
    </row>
    <row r="29" spans="1:16" ht="23.25" customHeight="1">
      <c r="A29" s="93"/>
      <c r="B29" s="122"/>
      <c r="C29" s="122"/>
      <c r="D29" s="125" t="s">
        <v>17</v>
      </c>
      <c r="E29" s="101"/>
      <c r="F29" s="102"/>
      <c r="G29" s="97"/>
      <c r="H29" s="124"/>
      <c r="I29" s="93"/>
      <c r="J29" s="122"/>
      <c r="K29" s="124"/>
      <c r="L29" s="124" t="s">
        <v>8</v>
      </c>
      <c r="M29" s="121"/>
      <c r="N29" s="124"/>
      <c r="O29" s="104">
        <f>+O30+O31</f>
        <v>0</v>
      </c>
      <c r="P29" s="121"/>
    </row>
    <row r="30" spans="1:16" ht="23.25" customHeight="1">
      <c r="A30" s="93"/>
      <c r="B30" s="122"/>
      <c r="C30" s="142" t="s">
        <v>135</v>
      </c>
      <c r="D30" s="142"/>
      <c r="E30" s="101"/>
      <c r="F30" s="102"/>
      <c r="G30" s="97"/>
      <c r="H30" s="124"/>
      <c r="I30" s="93"/>
      <c r="J30" s="122"/>
      <c r="K30" s="124"/>
      <c r="L30" s="120" t="s">
        <v>29</v>
      </c>
      <c r="M30" s="106"/>
      <c r="N30" s="124"/>
      <c r="O30" s="104"/>
      <c r="P30" s="121"/>
    </row>
    <row r="31" spans="1:16" ht="23.25" customHeight="1">
      <c r="A31" s="93"/>
      <c r="B31" s="122"/>
      <c r="C31" s="150" t="s">
        <v>34</v>
      </c>
      <c r="D31" s="150"/>
      <c r="E31" s="95"/>
      <c r="F31" s="125"/>
      <c r="G31" s="97"/>
      <c r="H31" s="124"/>
      <c r="I31" s="93"/>
      <c r="J31" s="122"/>
      <c r="K31" s="124"/>
      <c r="L31" s="120" t="s">
        <v>31</v>
      </c>
      <c r="M31" s="121"/>
      <c r="N31" s="124"/>
      <c r="O31" s="104"/>
      <c r="P31" s="121"/>
    </row>
    <row r="32" spans="1:16" ht="23.25" customHeight="1">
      <c r="A32" s="93"/>
      <c r="B32" s="122"/>
      <c r="C32" s="150" t="s">
        <v>35</v>
      </c>
      <c r="D32" s="150"/>
      <c r="E32" s="95"/>
      <c r="F32" s="125"/>
      <c r="G32" s="97"/>
      <c r="H32" s="124"/>
      <c r="I32" s="93"/>
      <c r="J32" s="122"/>
      <c r="K32" s="124"/>
      <c r="L32" s="124" t="s">
        <v>33</v>
      </c>
      <c r="M32" s="121"/>
      <c r="N32" s="124"/>
      <c r="O32" s="104">
        <f>+O33+O34</f>
        <v>0</v>
      </c>
      <c r="P32" s="121"/>
    </row>
    <row r="33" spans="1:16" ht="23.25" customHeight="1">
      <c r="A33" s="93"/>
      <c r="B33" s="122"/>
      <c r="C33" s="150" t="s">
        <v>36</v>
      </c>
      <c r="D33" s="150"/>
      <c r="E33" s="95"/>
      <c r="F33" s="125"/>
      <c r="G33" s="97"/>
      <c r="H33" s="124"/>
      <c r="I33" s="93"/>
      <c r="J33" s="122"/>
      <c r="K33" s="124"/>
      <c r="L33" s="120" t="s">
        <v>29</v>
      </c>
      <c r="M33" s="106"/>
      <c r="N33" s="124"/>
      <c r="O33" s="97"/>
      <c r="P33" s="121"/>
    </row>
    <row r="34" spans="1:16" ht="23.25" customHeight="1">
      <c r="A34" s="93"/>
      <c r="B34" s="122"/>
      <c r="C34" s="150" t="s">
        <v>37</v>
      </c>
      <c r="D34" s="150"/>
      <c r="E34" s="95"/>
      <c r="F34" s="125"/>
      <c r="G34" s="132">
        <v>2122</v>
      </c>
      <c r="H34" s="124"/>
      <c r="I34" s="93"/>
      <c r="J34" s="122"/>
      <c r="K34" s="124"/>
      <c r="L34" s="120" t="s">
        <v>31</v>
      </c>
      <c r="M34" s="121"/>
      <c r="N34" s="124"/>
      <c r="O34" s="97"/>
      <c r="P34" s="121"/>
    </row>
    <row r="35" spans="1:16" ht="23.25" customHeight="1">
      <c r="A35" s="93"/>
      <c r="B35" s="122"/>
      <c r="C35" s="150" t="s">
        <v>38</v>
      </c>
      <c r="D35" s="150"/>
      <c r="E35" s="95"/>
      <c r="F35" s="125"/>
      <c r="G35" s="97"/>
      <c r="H35" s="124"/>
      <c r="I35" s="93"/>
      <c r="J35" s="122"/>
      <c r="K35" s="124" t="s">
        <v>17</v>
      </c>
      <c r="L35" s="124"/>
      <c r="M35" s="121"/>
      <c r="N35" s="124"/>
      <c r="O35" s="97">
        <f>+SUM(O36:O37)</f>
        <v>0</v>
      </c>
      <c r="P35" s="121"/>
    </row>
    <row r="36" spans="1:16" ht="23.25" customHeight="1">
      <c r="A36" s="93"/>
      <c r="B36" s="122"/>
      <c r="C36" s="150" t="s">
        <v>39</v>
      </c>
      <c r="D36" s="150"/>
      <c r="E36" s="95"/>
      <c r="F36" s="125"/>
      <c r="G36" s="97"/>
      <c r="H36" s="124"/>
      <c r="I36" s="93"/>
      <c r="J36" s="122"/>
      <c r="K36" s="124"/>
      <c r="L36" s="120" t="s">
        <v>29</v>
      </c>
      <c r="M36" s="106"/>
      <c r="N36" s="124"/>
      <c r="O36" s="97"/>
      <c r="P36" s="121"/>
    </row>
    <row r="37" spans="1:16" ht="23.25" customHeight="1">
      <c r="A37" s="93"/>
      <c r="B37" s="122"/>
      <c r="C37" s="150" t="s">
        <v>40</v>
      </c>
      <c r="D37" s="150"/>
      <c r="E37" s="95"/>
      <c r="F37" s="125"/>
      <c r="G37" s="97"/>
      <c r="H37" s="124"/>
      <c r="I37" s="93"/>
      <c r="J37" s="122"/>
      <c r="K37" s="124"/>
      <c r="L37" s="120" t="s">
        <v>31</v>
      </c>
      <c r="M37" s="121"/>
      <c r="N37" s="124"/>
      <c r="O37" s="97"/>
      <c r="P37" s="121"/>
    </row>
    <row r="38" spans="1:16" ht="23.25" customHeight="1">
      <c r="A38" s="83"/>
      <c r="B38" s="107"/>
      <c r="C38" s="154" t="s">
        <v>41</v>
      </c>
      <c r="D38" s="154"/>
      <c r="E38" s="108"/>
      <c r="F38" s="126"/>
      <c r="G38" s="133">
        <v>116861</v>
      </c>
      <c r="H38" s="88"/>
      <c r="I38" s="83"/>
      <c r="J38" s="147" t="s">
        <v>92</v>
      </c>
      <c r="K38" s="148"/>
      <c r="L38" s="148"/>
      <c r="M38" s="149"/>
      <c r="N38" s="88"/>
      <c r="O38" s="133">
        <v>703593</v>
      </c>
      <c r="P38" s="111"/>
    </row>
    <row r="39" spans="1:16" ht="23.25" customHeight="1">
      <c r="A39" s="93"/>
      <c r="B39" s="122"/>
      <c r="C39" s="150" t="s">
        <v>42</v>
      </c>
      <c r="D39" s="150"/>
      <c r="E39" s="95"/>
      <c r="F39" s="125"/>
      <c r="G39" s="132">
        <v>69</v>
      </c>
      <c r="H39" s="124"/>
      <c r="I39" s="93"/>
      <c r="J39" s="142"/>
      <c r="K39" s="145"/>
      <c r="L39" s="145"/>
      <c r="M39" s="146"/>
      <c r="N39" s="124"/>
      <c r="O39" s="97"/>
      <c r="P39" s="121"/>
    </row>
    <row r="40" spans="1:16" ht="23.25" customHeight="1">
      <c r="A40" s="93"/>
      <c r="B40" s="122"/>
      <c r="C40" s="150" t="s">
        <v>17</v>
      </c>
      <c r="D40" s="150"/>
      <c r="E40" s="95"/>
      <c r="F40" s="125"/>
      <c r="G40" s="132">
        <v>61561</v>
      </c>
      <c r="H40" s="124"/>
      <c r="I40" s="93"/>
      <c r="J40" s="143"/>
      <c r="K40" s="144"/>
      <c r="L40" s="144"/>
      <c r="M40" s="121"/>
      <c r="N40" s="124"/>
      <c r="O40" s="97"/>
      <c r="P40" s="121"/>
    </row>
    <row r="41" spans="1:16" ht="23.25" customHeight="1">
      <c r="A41" s="93"/>
      <c r="B41" s="151" t="s">
        <v>128</v>
      </c>
      <c r="C41" s="150"/>
      <c r="D41" s="150"/>
      <c r="E41" s="95"/>
      <c r="F41" s="125"/>
      <c r="G41" s="97">
        <f>+SUM(G42:G45)</f>
        <v>87216</v>
      </c>
      <c r="H41" s="124"/>
      <c r="I41" s="93"/>
      <c r="J41" s="122"/>
      <c r="K41" s="124"/>
      <c r="L41" s="140"/>
      <c r="M41" s="141"/>
      <c r="N41" s="124"/>
      <c r="O41" s="97"/>
      <c r="P41" s="121"/>
    </row>
    <row r="42" spans="1:16" ht="23.25" customHeight="1">
      <c r="A42" s="93"/>
      <c r="B42" s="122"/>
      <c r="C42" s="150" t="s">
        <v>43</v>
      </c>
      <c r="D42" s="150"/>
      <c r="E42" s="95"/>
      <c r="F42" s="125"/>
      <c r="G42" s="132">
        <v>87216</v>
      </c>
      <c r="H42" s="124"/>
      <c r="I42" s="93"/>
      <c r="J42" s="143"/>
      <c r="K42" s="144"/>
      <c r="L42" s="144"/>
      <c r="M42" s="121"/>
      <c r="N42" s="124"/>
      <c r="O42" s="97"/>
      <c r="P42" s="121"/>
    </row>
    <row r="43" spans="1:16" ht="23.25" customHeight="1">
      <c r="A43" s="93"/>
      <c r="B43" s="122"/>
      <c r="C43" s="150" t="s">
        <v>44</v>
      </c>
      <c r="D43" s="150"/>
      <c r="E43" s="95"/>
      <c r="F43" s="125"/>
      <c r="G43" s="97"/>
      <c r="H43" s="124"/>
      <c r="I43" s="93"/>
      <c r="J43" s="122"/>
      <c r="K43" s="124"/>
      <c r="L43" s="124"/>
      <c r="M43" s="121"/>
      <c r="N43" s="124"/>
      <c r="O43" s="97"/>
      <c r="P43" s="121"/>
    </row>
    <row r="44" spans="1:16" ht="23.25" customHeight="1">
      <c r="A44" s="93"/>
      <c r="B44" s="122"/>
      <c r="C44" s="150" t="s">
        <v>45</v>
      </c>
      <c r="D44" s="150"/>
      <c r="E44" s="95"/>
      <c r="F44" s="125"/>
      <c r="G44" s="97"/>
      <c r="H44" s="124"/>
      <c r="I44" s="93"/>
      <c r="J44" s="122"/>
      <c r="K44" s="124"/>
      <c r="L44" s="124"/>
      <c r="M44" s="121"/>
      <c r="N44" s="124"/>
      <c r="O44" s="97"/>
      <c r="P44" s="121"/>
    </row>
    <row r="45" spans="1:16" ht="23.25" customHeight="1">
      <c r="A45" s="93"/>
      <c r="B45" s="122"/>
      <c r="C45" s="150" t="s">
        <v>46</v>
      </c>
      <c r="D45" s="150"/>
      <c r="E45" s="95"/>
      <c r="F45" s="125"/>
      <c r="G45" s="97"/>
      <c r="H45" s="124"/>
      <c r="I45" s="93"/>
      <c r="J45" s="122"/>
      <c r="K45" s="124"/>
      <c r="L45" s="124"/>
      <c r="M45" s="121"/>
      <c r="N45" s="124"/>
      <c r="O45" s="97"/>
      <c r="P45" s="121"/>
    </row>
    <row r="46" spans="1:16" ht="23.25" customHeight="1">
      <c r="A46" s="93"/>
      <c r="B46" s="150" t="s">
        <v>47</v>
      </c>
      <c r="C46" s="150"/>
      <c r="D46" s="150"/>
      <c r="E46" s="95"/>
      <c r="F46" s="125"/>
      <c r="G46" s="97">
        <f>+SUM(G47:G50)</f>
        <v>815</v>
      </c>
      <c r="H46" s="124"/>
      <c r="I46" s="93"/>
      <c r="J46" s="122"/>
      <c r="K46" s="124"/>
      <c r="L46" s="124"/>
      <c r="M46" s="121"/>
      <c r="N46" s="124"/>
      <c r="O46" s="97"/>
      <c r="P46" s="121"/>
    </row>
    <row r="47" spans="1:16" ht="23.25" customHeight="1">
      <c r="A47" s="93"/>
      <c r="B47" s="122"/>
      <c r="C47" s="150" t="s">
        <v>48</v>
      </c>
      <c r="D47" s="150"/>
      <c r="E47" s="95"/>
      <c r="F47" s="125"/>
      <c r="G47" s="132">
        <v>815</v>
      </c>
      <c r="H47" s="124"/>
      <c r="I47" s="93"/>
      <c r="J47" s="122"/>
      <c r="K47" s="124"/>
      <c r="L47" s="124"/>
      <c r="M47" s="121"/>
      <c r="N47" s="124"/>
      <c r="O47" s="97"/>
      <c r="P47" s="121"/>
    </row>
    <row r="48" spans="1:16" ht="23.25" customHeight="1">
      <c r="A48" s="93"/>
      <c r="B48" s="122"/>
      <c r="C48" s="150" t="s">
        <v>49</v>
      </c>
      <c r="D48" s="150"/>
      <c r="E48" s="95"/>
      <c r="F48" s="125"/>
      <c r="G48" s="97"/>
      <c r="H48" s="124"/>
      <c r="I48" s="93"/>
      <c r="J48" s="122"/>
      <c r="K48" s="124"/>
      <c r="L48" s="124"/>
      <c r="M48" s="121"/>
      <c r="N48" s="124"/>
      <c r="O48" s="97"/>
      <c r="P48" s="121"/>
    </row>
    <row r="49" spans="1:16" ht="23.25" customHeight="1">
      <c r="A49" s="93"/>
      <c r="B49" s="122"/>
      <c r="C49" s="150" t="s">
        <v>50</v>
      </c>
      <c r="D49" s="150"/>
      <c r="E49" s="95"/>
      <c r="F49" s="125"/>
      <c r="G49" s="97"/>
      <c r="H49" s="124"/>
      <c r="I49" s="93"/>
      <c r="J49" s="122"/>
      <c r="K49" s="124"/>
      <c r="L49" s="124"/>
      <c r="M49" s="121"/>
      <c r="N49" s="124"/>
      <c r="O49" s="97"/>
      <c r="P49" s="121"/>
    </row>
    <row r="50" spans="1:16" ht="23.25" customHeight="1">
      <c r="A50" s="93"/>
      <c r="B50" s="122"/>
      <c r="C50" s="150" t="s">
        <v>17</v>
      </c>
      <c r="D50" s="150"/>
      <c r="E50" s="95"/>
      <c r="F50" s="125"/>
      <c r="G50" s="97"/>
      <c r="H50" s="124"/>
      <c r="I50" s="93"/>
      <c r="J50" s="122"/>
      <c r="K50" s="124"/>
      <c r="L50" s="124"/>
      <c r="M50" s="121"/>
      <c r="N50" s="124"/>
      <c r="O50" s="97"/>
      <c r="P50" s="121"/>
    </row>
    <row r="51" spans="1:16" ht="23.25" customHeight="1">
      <c r="A51" s="93"/>
      <c r="B51" s="150" t="s">
        <v>51</v>
      </c>
      <c r="C51" s="150"/>
      <c r="D51" s="150"/>
      <c r="E51" s="95"/>
      <c r="F51" s="125"/>
      <c r="G51" s="97">
        <v>0</v>
      </c>
      <c r="H51" s="124"/>
      <c r="I51" s="93"/>
      <c r="J51" s="122"/>
      <c r="K51" s="124"/>
      <c r="L51" s="124"/>
      <c r="M51" s="121"/>
      <c r="N51" s="124"/>
      <c r="O51" s="97"/>
      <c r="P51" s="121"/>
    </row>
    <row r="52" spans="1:16" ht="23.25" customHeight="1">
      <c r="A52" s="93"/>
      <c r="B52" s="150" t="s">
        <v>52</v>
      </c>
      <c r="C52" s="150"/>
      <c r="D52" s="150"/>
      <c r="E52" s="95"/>
      <c r="F52" s="125"/>
      <c r="G52" s="97">
        <f>+SUM(G53:G55)</f>
        <v>0</v>
      </c>
      <c r="H52" s="124"/>
      <c r="I52" s="93"/>
      <c r="J52" s="122"/>
      <c r="K52" s="124"/>
      <c r="L52" s="124"/>
      <c r="M52" s="121"/>
      <c r="N52" s="124"/>
      <c r="O52" s="97"/>
      <c r="P52" s="121"/>
    </row>
    <row r="53" spans="1:16" ht="23.25" customHeight="1">
      <c r="A53" s="93"/>
      <c r="B53" s="122"/>
      <c r="C53" s="150" t="s">
        <v>53</v>
      </c>
      <c r="D53" s="150"/>
      <c r="E53" s="95"/>
      <c r="F53" s="125"/>
      <c r="G53" s="97"/>
      <c r="H53" s="124"/>
      <c r="I53" s="93"/>
      <c r="J53" s="122"/>
      <c r="K53" s="124"/>
      <c r="L53" s="124"/>
      <c r="M53" s="121"/>
      <c r="N53" s="124"/>
      <c r="O53" s="97"/>
      <c r="P53" s="121"/>
    </row>
    <row r="54" spans="1:16" ht="23.25" customHeight="1">
      <c r="A54" s="93"/>
      <c r="B54" s="122"/>
      <c r="C54" s="150" t="s">
        <v>54</v>
      </c>
      <c r="D54" s="150"/>
      <c r="E54" s="95"/>
      <c r="F54" s="125"/>
      <c r="G54" s="97"/>
      <c r="H54" s="124"/>
      <c r="I54" s="93"/>
      <c r="J54" s="122"/>
      <c r="K54" s="124"/>
      <c r="L54" s="124"/>
      <c r="M54" s="121"/>
      <c r="N54" s="124"/>
      <c r="O54" s="97"/>
      <c r="P54" s="121"/>
    </row>
    <row r="55" spans="1:16" ht="23.25" customHeight="1">
      <c r="A55" s="93"/>
      <c r="B55" s="122"/>
      <c r="C55" s="150" t="s">
        <v>17</v>
      </c>
      <c r="D55" s="150"/>
      <c r="E55" s="95"/>
      <c r="F55" s="125"/>
      <c r="G55" s="97"/>
      <c r="H55" s="124"/>
      <c r="I55" s="93"/>
      <c r="J55" s="122"/>
      <c r="K55" s="124"/>
      <c r="L55" s="124"/>
      <c r="M55" s="121"/>
      <c r="N55" s="124"/>
      <c r="O55" s="97"/>
      <c r="P55" s="121"/>
    </row>
    <row r="56" spans="1:16" ht="23.25" customHeight="1">
      <c r="A56" s="93"/>
      <c r="B56" s="151" t="s">
        <v>129</v>
      </c>
      <c r="C56" s="150"/>
      <c r="D56" s="150"/>
      <c r="E56" s="95"/>
      <c r="F56" s="125"/>
      <c r="G56" s="97">
        <f>+SUM(G57:G58)</f>
        <v>0</v>
      </c>
      <c r="H56" s="124"/>
      <c r="I56" s="93"/>
      <c r="J56" s="122"/>
      <c r="K56" s="124"/>
      <c r="L56" s="124"/>
      <c r="M56" s="121"/>
      <c r="N56" s="124"/>
      <c r="O56" s="97"/>
      <c r="P56" s="121"/>
    </row>
    <row r="57" spans="1:16" ht="23.25" customHeight="1">
      <c r="A57" s="93"/>
      <c r="B57" s="122"/>
      <c r="C57" s="150" t="s">
        <v>55</v>
      </c>
      <c r="D57" s="150"/>
      <c r="E57" s="95"/>
      <c r="F57" s="125"/>
      <c r="G57" s="97"/>
      <c r="H57" s="124"/>
      <c r="I57" s="93"/>
      <c r="J57" s="122"/>
      <c r="K57" s="124"/>
      <c r="L57" s="124"/>
      <c r="M57" s="121"/>
      <c r="N57" s="124"/>
      <c r="O57" s="97"/>
      <c r="P57" s="121"/>
    </row>
    <row r="58" spans="1:16" ht="23.25" customHeight="1">
      <c r="A58" s="93"/>
      <c r="B58" s="122"/>
      <c r="C58" s="150" t="s">
        <v>33</v>
      </c>
      <c r="D58" s="150"/>
      <c r="E58" s="95"/>
      <c r="F58" s="125"/>
      <c r="G58" s="97"/>
      <c r="H58" s="124"/>
      <c r="I58" s="93"/>
      <c r="J58" s="122"/>
      <c r="K58" s="124"/>
      <c r="L58" s="124"/>
      <c r="M58" s="121"/>
      <c r="N58" s="124"/>
      <c r="O58" s="97"/>
      <c r="P58" s="121"/>
    </row>
    <row r="59" spans="1:16" ht="23.25" customHeight="1">
      <c r="A59" s="93"/>
      <c r="B59" s="151" t="s">
        <v>130</v>
      </c>
      <c r="C59" s="150"/>
      <c r="D59" s="150"/>
      <c r="E59" s="95"/>
      <c r="F59" s="125"/>
      <c r="G59" s="97"/>
      <c r="H59" s="124"/>
      <c r="I59" s="93"/>
      <c r="J59" s="122"/>
      <c r="K59" s="124"/>
      <c r="L59" s="124"/>
      <c r="M59" s="121"/>
      <c r="N59" s="124"/>
      <c r="O59" s="97"/>
      <c r="P59" s="121"/>
    </row>
    <row r="60" spans="1:16" ht="23.25" customHeight="1">
      <c r="A60" s="93"/>
      <c r="B60" s="151" t="s">
        <v>126</v>
      </c>
      <c r="C60" s="150"/>
      <c r="D60" s="150"/>
      <c r="E60" s="95"/>
      <c r="F60" s="125"/>
      <c r="G60" s="97">
        <f>+SUM(G61:G71)</f>
        <v>415547</v>
      </c>
      <c r="H60" s="124"/>
      <c r="I60" s="93"/>
      <c r="J60" s="122"/>
      <c r="K60" s="124"/>
      <c r="L60" s="124"/>
      <c r="M60" s="121"/>
      <c r="N60" s="124"/>
      <c r="O60" s="97"/>
      <c r="P60" s="121"/>
    </row>
    <row r="61" spans="1:16" s="61" customFormat="1" ht="15" customHeight="1">
      <c r="A61" s="53"/>
      <c r="B61" s="54"/>
      <c r="C61" s="52" t="s">
        <v>96</v>
      </c>
      <c r="D61" s="52"/>
      <c r="E61" s="55"/>
      <c r="F61" s="56"/>
      <c r="G61" s="57"/>
      <c r="H61" s="58"/>
      <c r="I61" s="53"/>
      <c r="J61" s="59"/>
      <c r="K61" s="58"/>
      <c r="L61" s="58"/>
      <c r="M61" s="60"/>
      <c r="N61" s="58"/>
      <c r="O61" s="57"/>
      <c r="P61" s="60"/>
    </row>
    <row r="62" spans="1:16" s="61" customFormat="1" ht="15" customHeight="1">
      <c r="A62" s="53"/>
      <c r="B62" s="54"/>
      <c r="C62" s="52" t="s">
        <v>97</v>
      </c>
      <c r="D62" s="52"/>
      <c r="E62" s="55"/>
      <c r="F62" s="56"/>
      <c r="G62" s="57"/>
      <c r="H62" s="58"/>
      <c r="I62" s="53"/>
      <c r="J62" s="59"/>
      <c r="K62" s="58"/>
      <c r="L62" s="58"/>
      <c r="M62" s="60"/>
      <c r="N62" s="58"/>
      <c r="O62" s="57"/>
      <c r="P62" s="60"/>
    </row>
    <row r="63" spans="1:16" s="61" customFormat="1" ht="15" customHeight="1">
      <c r="A63" s="53"/>
      <c r="B63" s="54"/>
      <c r="C63" s="52" t="s">
        <v>98</v>
      </c>
      <c r="D63" s="52"/>
      <c r="E63" s="55"/>
      <c r="F63" s="56"/>
      <c r="G63" s="134"/>
      <c r="H63" s="58"/>
      <c r="I63" s="53"/>
      <c r="J63" s="59"/>
      <c r="K63" s="58"/>
      <c r="L63" s="58"/>
      <c r="M63" s="60"/>
      <c r="N63" s="58"/>
      <c r="O63" s="57"/>
      <c r="P63" s="60"/>
    </row>
    <row r="64" spans="1:16" s="61" customFormat="1" ht="15" customHeight="1">
      <c r="A64" s="53"/>
      <c r="B64" s="54"/>
      <c r="C64" s="52" t="s">
        <v>99</v>
      </c>
      <c r="D64" s="52"/>
      <c r="E64" s="55"/>
      <c r="F64" s="56"/>
      <c r="G64" s="57"/>
      <c r="H64" s="58"/>
      <c r="I64" s="53"/>
      <c r="J64" s="59"/>
      <c r="K64" s="58"/>
      <c r="L64" s="58"/>
      <c r="M64" s="60"/>
      <c r="N64" s="58"/>
      <c r="O64" s="57"/>
      <c r="P64" s="60"/>
    </row>
    <row r="65" spans="1:16" s="61" customFormat="1" ht="15" customHeight="1">
      <c r="A65" s="53"/>
      <c r="B65" s="54"/>
      <c r="C65" s="52" t="s">
        <v>100</v>
      </c>
      <c r="D65" s="52"/>
      <c r="E65" s="55"/>
      <c r="F65" s="56"/>
      <c r="G65" s="57"/>
      <c r="H65" s="58"/>
      <c r="I65" s="53"/>
      <c r="J65" s="59"/>
      <c r="K65" s="58"/>
      <c r="L65" s="58"/>
      <c r="M65" s="60"/>
      <c r="N65" s="58"/>
      <c r="O65" s="57"/>
      <c r="P65" s="60"/>
    </row>
    <row r="66" spans="1:16" s="61" customFormat="1" ht="15" customHeight="1">
      <c r="A66" s="53"/>
      <c r="B66" s="54"/>
      <c r="C66" s="52" t="s">
        <v>101</v>
      </c>
      <c r="D66" s="52"/>
      <c r="E66" s="55"/>
      <c r="F66" s="56"/>
      <c r="G66" s="57"/>
      <c r="H66" s="58"/>
      <c r="I66" s="53"/>
      <c r="J66" s="59"/>
      <c r="K66" s="58"/>
      <c r="L66" s="58"/>
      <c r="M66" s="60"/>
      <c r="N66" s="58"/>
      <c r="O66" s="57"/>
      <c r="P66" s="60"/>
    </row>
    <row r="67" spans="1:16" s="61" customFormat="1" ht="15" customHeight="1">
      <c r="A67" s="53"/>
      <c r="B67" s="54"/>
      <c r="C67" s="52" t="s">
        <v>102</v>
      </c>
      <c r="D67" s="52"/>
      <c r="E67" s="55"/>
      <c r="F67" s="56"/>
      <c r="G67" s="57"/>
      <c r="H67" s="58"/>
      <c r="I67" s="53"/>
      <c r="J67" s="59"/>
      <c r="K67" s="58"/>
      <c r="L67" s="58"/>
      <c r="M67" s="60"/>
      <c r="N67" s="58"/>
      <c r="O67" s="57"/>
      <c r="P67" s="60"/>
    </row>
    <row r="68" spans="1:16" s="61" customFormat="1" ht="15" customHeight="1">
      <c r="A68" s="53"/>
      <c r="B68" s="54"/>
      <c r="C68" s="52" t="s">
        <v>119</v>
      </c>
      <c r="D68" s="52"/>
      <c r="E68" s="55"/>
      <c r="F68" s="56"/>
      <c r="G68" s="57"/>
      <c r="H68" s="58"/>
      <c r="I68" s="53"/>
      <c r="J68" s="59"/>
      <c r="K68" s="58"/>
      <c r="L68" s="58"/>
      <c r="M68" s="60"/>
      <c r="N68" s="58"/>
      <c r="O68" s="57"/>
      <c r="P68" s="60"/>
    </row>
    <row r="69" spans="1:16" s="61" customFormat="1" ht="15" customHeight="1">
      <c r="A69" s="53"/>
      <c r="B69" s="54"/>
      <c r="C69" s="52" t="s">
        <v>117</v>
      </c>
      <c r="D69" s="52"/>
      <c r="E69" s="55"/>
      <c r="F69" s="56"/>
      <c r="G69" s="57"/>
      <c r="H69" s="58"/>
      <c r="I69" s="53"/>
      <c r="J69" s="59"/>
      <c r="K69" s="58"/>
      <c r="L69" s="58"/>
      <c r="M69" s="60"/>
      <c r="N69" s="58"/>
      <c r="O69" s="57"/>
      <c r="P69" s="60"/>
    </row>
    <row r="70" spans="1:16" s="61" customFormat="1" ht="15" customHeight="1">
      <c r="A70" s="53"/>
      <c r="B70" s="54"/>
      <c r="C70" s="52" t="s">
        <v>118</v>
      </c>
      <c r="D70" s="52"/>
      <c r="E70" s="55"/>
      <c r="F70" s="56"/>
      <c r="G70" s="134">
        <v>415368</v>
      </c>
      <c r="H70" s="58"/>
      <c r="I70" s="53"/>
      <c r="J70" s="59"/>
      <c r="K70" s="58"/>
      <c r="L70" s="58"/>
      <c r="M70" s="60"/>
      <c r="N70" s="58"/>
      <c r="O70" s="57"/>
      <c r="P70" s="60"/>
    </row>
    <row r="71" spans="1:16" s="61" customFormat="1" ht="15" customHeight="1">
      <c r="A71" s="53"/>
      <c r="B71" s="54"/>
      <c r="C71" s="52" t="s">
        <v>103</v>
      </c>
      <c r="D71" s="52"/>
      <c r="E71" s="55"/>
      <c r="F71" s="56"/>
      <c r="G71" s="134">
        <v>179</v>
      </c>
      <c r="H71" s="58"/>
      <c r="I71" s="53"/>
      <c r="J71" s="59"/>
      <c r="K71" s="58"/>
      <c r="L71" s="58"/>
      <c r="M71" s="60"/>
      <c r="N71" s="58"/>
      <c r="O71" s="57"/>
      <c r="P71" s="60"/>
    </row>
    <row r="72" spans="1:16" ht="23.25" customHeight="1">
      <c r="A72" s="93"/>
      <c r="B72" s="152" t="s">
        <v>93</v>
      </c>
      <c r="C72" s="153"/>
      <c r="D72" s="153"/>
      <c r="E72" s="95"/>
      <c r="F72" s="125"/>
      <c r="G72" s="97"/>
      <c r="H72" s="124"/>
      <c r="I72" s="93"/>
      <c r="J72" s="122"/>
      <c r="K72" s="124"/>
      <c r="L72" s="124"/>
      <c r="M72" s="121"/>
      <c r="N72" s="124"/>
      <c r="O72" s="97"/>
      <c r="P72" s="121"/>
    </row>
    <row r="73" spans="1:16" ht="23.25" customHeight="1">
      <c r="A73" s="83"/>
      <c r="B73" s="107"/>
      <c r="C73" s="107"/>
      <c r="D73" s="126"/>
      <c r="E73" s="112"/>
      <c r="F73" s="84"/>
      <c r="G73" s="110"/>
      <c r="H73" s="88"/>
      <c r="I73" s="83"/>
      <c r="J73" s="107"/>
      <c r="K73" s="88"/>
      <c r="L73" s="88"/>
      <c r="M73" s="111"/>
      <c r="N73" s="88"/>
      <c r="O73" s="110"/>
      <c r="P73" s="111"/>
    </row>
    <row r="74" spans="1:16" ht="23.25" customHeight="1">
      <c r="A74" s="83"/>
      <c r="B74" s="138" t="s">
        <v>133</v>
      </c>
      <c r="C74" s="138"/>
      <c r="D74" s="138"/>
      <c r="E74" s="84"/>
      <c r="F74" s="113"/>
      <c r="G74" s="110">
        <f>+SUM(G8,G41,G46,G51,G52,G56,G59,G60,G72)</f>
        <v>1074940</v>
      </c>
      <c r="H74" s="111"/>
      <c r="I74" s="88"/>
      <c r="J74" s="138" t="s">
        <v>133</v>
      </c>
      <c r="K74" s="138"/>
      <c r="L74" s="138"/>
      <c r="M74" s="84"/>
      <c r="N74" s="113"/>
      <c r="O74" s="110">
        <f>+O8+O27+O38</f>
        <v>1074940</v>
      </c>
      <c r="P74" s="111"/>
    </row>
    <row r="75" spans="1:16" ht="27" customHeight="1">
      <c r="I75" s="118"/>
      <c r="J75" s="119"/>
    </row>
    <row r="76" spans="1:16" ht="27" customHeight="1">
      <c r="I76" s="118"/>
      <c r="J76" s="119"/>
    </row>
    <row r="77" spans="1:16" ht="27" customHeight="1">
      <c r="I77" s="118"/>
      <c r="J77" s="119"/>
    </row>
  </sheetData>
  <mergeCells count="59">
    <mergeCell ref="B8:D8"/>
    <mergeCell ref="J8:L8"/>
    <mergeCell ref="A3:P3"/>
    <mergeCell ref="B5:G5"/>
    <mergeCell ref="J5:O5"/>
    <mergeCell ref="B6:D7"/>
    <mergeCell ref="J6:L7"/>
    <mergeCell ref="C25:D25"/>
    <mergeCell ref="C9:D9"/>
    <mergeCell ref="K9:L9"/>
    <mergeCell ref="C10:D10"/>
    <mergeCell ref="K10:L10"/>
    <mergeCell ref="C11:D11"/>
    <mergeCell ref="K11:L11"/>
    <mergeCell ref="K12:L12"/>
    <mergeCell ref="K13:L13"/>
    <mergeCell ref="C16:D16"/>
    <mergeCell ref="C20:D20"/>
    <mergeCell ref="K21:L21"/>
    <mergeCell ref="C39:D39"/>
    <mergeCell ref="J39:M39"/>
    <mergeCell ref="C26:D26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J38:M38"/>
    <mergeCell ref="C40:D40"/>
    <mergeCell ref="J40:L40"/>
    <mergeCell ref="B41:D41"/>
    <mergeCell ref="L41:M41"/>
    <mergeCell ref="C42:D42"/>
    <mergeCell ref="J42:L42"/>
    <mergeCell ref="C54:D54"/>
    <mergeCell ref="C43:D43"/>
    <mergeCell ref="C44:D44"/>
    <mergeCell ref="C45:D45"/>
    <mergeCell ref="B46:D46"/>
    <mergeCell ref="C47:D47"/>
    <mergeCell ref="C48:D48"/>
    <mergeCell ref="C49:D49"/>
    <mergeCell ref="C50:D50"/>
    <mergeCell ref="B51:D51"/>
    <mergeCell ref="B52:D52"/>
    <mergeCell ref="C53:D53"/>
    <mergeCell ref="B72:D72"/>
    <mergeCell ref="B74:D74"/>
    <mergeCell ref="J74:L74"/>
    <mergeCell ref="C55:D55"/>
    <mergeCell ref="B56:D56"/>
    <mergeCell ref="C57:D57"/>
    <mergeCell ref="C58:D58"/>
    <mergeCell ref="B59:D59"/>
    <mergeCell ref="B60:D60"/>
  </mergeCells>
  <phoneticPr fontId="6"/>
  <pageMargins left="0.59055118110236227" right="0.59055118110236227" top="0.35433070866141736" bottom="0.59055118110236227" header="0.27559055118110237" footer="0.51181102362204722"/>
  <pageSetup paperSize="9" scale="93" fitToHeight="2" orientation="portrait" blackAndWhite="1" r:id="rId1"/>
  <headerFooter alignWithMargins="0"/>
  <rowBreaks count="1" manualBreakCount="1">
    <brk id="3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7"/>
  <sheetViews>
    <sheetView view="pageBreakPreview" zoomScaleNormal="100" workbookViewId="0">
      <selection activeCell="O64" sqref="O64"/>
    </sheetView>
  </sheetViews>
  <sheetFormatPr defaultColWidth="3.625" defaultRowHeight="27" customHeight="1"/>
  <cols>
    <col min="1" max="1" width="1.625" style="5" customWidth="1"/>
    <col min="2" max="2" width="4.375" style="48" customWidth="1"/>
    <col min="3" max="3" width="3.75" style="48" customWidth="1"/>
    <col min="4" max="4" width="17.125" style="49" customWidth="1"/>
    <col min="5" max="6" width="1.625" style="50" customWidth="1"/>
    <col min="7" max="7" width="14" style="5" customWidth="1"/>
    <col min="8" max="9" width="1.625" style="5" customWidth="1"/>
    <col min="10" max="10" width="4.25" style="48" customWidth="1"/>
    <col min="11" max="11" width="3.625" style="5" customWidth="1"/>
    <col min="12" max="12" width="17.125" style="51" customWidth="1"/>
    <col min="13" max="14" width="1.625" style="5" customWidth="1"/>
    <col min="15" max="15" width="14" style="5" customWidth="1"/>
    <col min="16" max="16" width="1.625" style="5" customWidth="1"/>
    <col min="17" max="16384" width="3.625" style="5"/>
  </cols>
  <sheetData>
    <row r="1" spans="1:16" ht="18.75" customHeight="1">
      <c r="A1" s="9" t="s">
        <v>94</v>
      </c>
      <c r="O1" s="62" t="s">
        <v>136</v>
      </c>
    </row>
    <row r="2" spans="1:16" ht="27" customHeight="1">
      <c r="A2" s="13" t="s">
        <v>90</v>
      </c>
      <c r="B2" s="13"/>
      <c r="C2" s="5"/>
      <c r="D2" s="14"/>
      <c r="E2" s="15"/>
      <c r="F2" s="15"/>
      <c r="G2" s="1"/>
      <c r="H2" s="1"/>
      <c r="I2" s="1"/>
      <c r="J2" s="13"/>
      <c r="K2" s="1"/>
      <c r="L2" s="1"/>
      <c r="M2" s="1"/>
      <c r="N2" s="1"/>
      <c r="O2" s="1"/>
      <c r="P2" s="1"/>
    </row>
    <row r="3" spans="1:16" ht="30" customHeight="1">
      <c r="A3" s="16"/>
      <c r="B3" s="164" t="s">
        <v>85</v>
      </c>
      <c r="C3" s="165"/>
      <c r="D3" s="165"/>
      <c r="E3" s="165"/>
      <c r="F3" s="165"/>
      <c r="G3" s="165"/>
      <c r="H3" s="17"/>
      <c r="I3" s="16"/>
      <c r="J3" s="166" t="s">
        <v>86</v>
      </c>
      <c r="K3" s="166"/>
      <c r="L3" s="166"/>
      <c r="M3" s="166"/>
      <c r="N3" s="166"/>
      <c r="O3" s="166"/>
      <c r="P3" s="17"/>
    </row>
    <row r="4" spans="1:16" ht="15" customHeight="1">
      <c r="A4" s="18"/>
      <c r="B4" s="167" t="s">
        <v>87</v>
      </c>
      <c r="C4" s="167"/>
      <c r="D4" s="167"/>
      <c r="E4" s="19"/>
      <c r="F4" s="20"/>
      <c r="G4" s="11" t="s">
        <v>88</v>
      </c>
      <c r="H4" s="21"/>
      <c r="I4" s="8"/>
      <c r="J4" s="167" t="s">
        <v>87</v>
      </c>
      <c r="K4" s="167"/>
      <c r="L4" s="167"/>
      <c r="M4" s="19"/>
      <c r="N4" s="20"/>
      <c r="O4" s="10" t="s">
        <v>88</v>
      </c>
      <c r="P4" s="21"/>
    </row>
    <row r="5" spans="1:16" ht="15" customHeight="1">
      <c r="A5" s="22"/>
      <c r="B5" s="163"/>
      <c r="C5" s="163"/>
      <c r="D5" s="163"/>
      <c r="E5" s="24"/>
      <c r="F5" s="25"/>
      <c r="G5" s="12" t="s">
        <v>89</v>
      </c>
      <c r="H5" s="26"/>
      <c r="I5" s="6"/>
      <c r="J5" s="163"/>
      <c r="K5" s="163"/>
      <c r="L5" s="163"/>
      <c r="M5" s="24"/>
      <c r="N5" s="25"/>
      <c r="O5" s="12" t="s">
        <v>89</v>
      </c>
      <c r="P5" s="26"/>
    </row>
    <row r="6" spans="1:16" ht="23.25" customHeight="1">
      <c r="A6" s="18"/>
      <c r="B6" s="27" t="s">
        <v>65</v>
      </c>
      <c r="C6" s="27"/>
      <c r="D6" s="27"/>
      <c r="E6" s="28"/>
      <c r="F6" s="29"/>
      <c r="G6" s="3">
        <f>+SUM(G7:G9)</f>
        <v>183464</v>
      </c>
      <c r="H6" s="8"/>
      <c r="I6" s="18"/>
      <c r="J6" s="27" t="s">
        <v>74</v>
      </c>
      <c r="K6" s="8"/>
      <c r="L6" s="10"/>
      <c r="M6" s="30"/>
      <c r="N6" s="8"/>
      <c r="O6" s="3">
        <f>+SUM(O7:O9)</f>
        <v>214597</v>
      </c>
      <c r="P6" s="30"/>
    </row>
    <row r="7" spans="1:16" ht="23.25" customHeight="1">
      <c r="A7" s="31"/>
      <c r="B7" s="32"/>
      <c r="C7" s="32" t="s">
        <v>57</v>
      </c>
      <c r="D7" s="32"/>
      <c r="E7" s="33"/>
      <c r="F7" s="34"/>
      <c r="G7" s="135">
        <v>73834</v>
      </c>
      <c r="H7" s="7"/>
      <c r="I7" s="31"/>
      <c r="J7" s="32"/>
      <c r="K7" s="32" t="s">
        <v>1</v>
      </c>
      <c r="L7" s="35"/>
      <c r="M7" s="36"/>
      <c r="N7" s="7"/>
      <c r="O7" s="135">
        <v>169920</v>
      </c>
      <c r="P7" s="36"/>
    </row>
    <row r="8" spans="1:16" ht="23.25" customHeight="1">
      <c r="A8" s="31"/>
      <c r="B8" s="32"/>
      <c r="C8" s="32" t="s">
        <v>58</v>
      </c>
      <c r="D8" s="32"/>
      <c r="E8" s="33"/>
      <c r="F8" s="34"/>
      <c r="G8" s="135">
        <v>0</v>
      </c>
      <c r="H8" s="7"/>
      <c r="I8" s="31"/>
      <c r="J8" s="32"/>
      <c r="K8" s="32" t="s">
        <v>3</v>
      </c>
      <c r="L8" s="35"/>
      <c r="M8" s="36"/>
      <c r="N8" s="7"/>
      <c r="O8" s="135">
        <v>18589</v>
      </c>
      <c r="P8" s="36"/>
    </row>
    <row r="9" spans="1:16" ht="23.25" customHeight="1">
      <c r="A9" s="31"/>
      <c r="B9" s="32"/>
      <c r="C9" s="32" t="s">
        <v>64</v>
      </c>
      <c r="D9" s="32"/>
      <c r="E9" s="33"/>
      <c r="F9" s="34"/>
      <c r="G9" s="135">
        <v>109630</v>
      </c>
      <c r="H9" s="7"/>
      <c r="I9" s="31"/>
      <c r="J9" s="32"/>
      <c r="K9" s="32" t="s">
        <v>71</v>
      </c>
      <c r="L9" s="35"/>
      <c r="M9" s="36"/>
      <c r="N9" s="7"/>
      <c r="O9" s="135">
        <v>26088</v>
      </c>
      <c r="P9" s="36"/>
    </row>
    <row r="10" spans="1:16" ht="23.25" customHeight="1">
      <c r="A10" s="31"/>
      <c r="B10" s="32" t="s">
        <v>66</v>
      </c>
      <c r="C10" s="32"/>
      <c r="D10" s="32"/>
      <c r="E10" s="37"/>
      <c r="F10" s="38"/>
      <c r="G10" s="2">
        <f>+SUM(G11:G14)</f>
        <v>220634</v>
      </c>
      <c r="H10" s="7"/>
      <c r="I10" s="31"/>
      <c r="J10" s="32" t="s">
        <v>75</v>
      </c>
      <c r="K10" s="32"/>
      <c r="L10" s="35"/>
      <c r="M10" s="36"/>
      <c r="N10" s="7"/>
      <c r="O10" s="2">
        <f>+SUM(O11:O12)</f>
        <v>402744</v>
      </c>
      <c r="P10" s="36"/>
    </row>
    <row r="11" spans="1:16" ht="23.25" customHeight="1">
      <c r="A11" s="31"/>
      <c r="B11" s="32"/>
      <c r="C11" s="32" t="s">
        <v>57</v>
      </c>
      <c r="D11" s="32"/>
      <c r="E11" s="37"/>
      <c r="F11" s="38"/>
      <c r="G11" s="135">
        <v>64385</v>
      </c>
      <c r="H11" s="7"/>
      <c r="I11" s="31"/>
      <c r="J11" s="32"/>
      <c r="K11" s="32" t="s">
        <v>72</v>
      </c>
      <c r="L11" s="35"/>
      <c r="M11" s="36"/>
      <c r="N11" s="7"/>
      <c r="O11" s="135">
        <v>174565</v>
      </c>
      <c r="P11" s="36"/>
    </row>
    <row r="12" spans="1:16" ht="23.25" customHeight="1">
      <c r="A12" s="31"/>
      <c r="B12" s="32"/>
      <c r="C12" s="32" t="s">
        <v>58</v>
      </c>
      <c r="D12" s="32"/>
      <c r="E12" s="37"/>
      <c r="F12" s="38"/>
      <c r="G12" s="135">
        <v>0</v>
      </c>
      <c r="H12" s="7"/>
      <c r="I12" s="31"/>
      <c r="J12" s="32"/>
      <c r="K12" s="32" t="s">
        <v>73</v>
      </c>
      <c r="L12" s="35"/>
      <c r="M12" s="36"/>
      <c r="N12" s="7"/>
      <c r="O12" s="135">
        <v>228179</v>
      </c>
      <c r="P12" s="36"/>
    </row>
    <row r="13" spans="1:16" ht="23.25" customHeight="1">
      <c r="A13" s="31"/>
      <c r="B13" s="32"/>
      <c r="C13" s="32" t="s">
        <v>64</v>
      </c>
      <c r="D13" s="32"/>
      <c r="E13" s="33"/>
      <c r="F13" s="34"/>
      <c r="G13" s="135">
        <v>156249</v>
      </c>
      <c r="H13" s="7"/>
      <c r="I13" s="31"/>
      <c r="J13" s="32" t="s">
        <v>76</v>
      </c>
      <c r="K13" s="32"/>
      <c r="L13" s="35"/>
      <c r="M13" s="36"/>
      <c r="N13" s="7"/>
      <c r="O13" s="2">
        <f>+SUM(O14:O15)</f>
        <v>438407</v>
      </c>
      <c r="P13" s="36"/>
    </row>
    <row r="14" spans="1:16" ht="23.25" customHeight="1">
      <c r="A14" s="31"/>
      <c r="B14" s="32"/>
      <c r="C14" s="32" t="s">
        <v>60</v>
      </c>
      <c r="D14" s="32"/>
      <c r="E14" s="37"/>
      <c r="F14" s="38"/>
      <c r="G14" s="135"/>
      <c r="H14" s="7"/>
      <c r="I14" s="31"/>
      <c r="J14" s="32"/>
      <c r="K14" s="32" t="s">
        <v>72</v>
      </c>
      <c r="L14" s="35"/>
      <c r="M14" s="36"/>
      <c r="N14" s="7"/>
      <c r="O14" s="2"/>
      <c r="P14" s="36"/>
    </row>
    <row r="15" spans="1:16" ht="23.25" customHeight="1">
      <c r="A15" s="31"/>
      <c r="B15" s="32" t="s">
        <v>67</v>
      </c>
      <c r="C15" s="32"/>
      <c r="D15" s="32"/>
      <c r="E15" s="37"/>
      <c r="F15" s="38"/>
      <c r="G15" s="2">
        <f>+SUM(G16:G19)</f>
        <v>0</v>
      </c>
      <c r="H15" s="7"/>
      <c r="I15" s="31"/>
      <c r="J15" s="32"/>
      <c r="K15" s="32" t="s">
        <v>73</v>
      </c>
      <c r="L15" s="35"/>
      <c r="M15" s="36"/>
      <c r="N15" s="7"/>
      <c r="O15" s="135">
        <v>438407</v>
      </c>
      <c r="P15" s="36"/>
    </row>
    <row r="16" spans="1:16" ht="23.25" customHeight="1">
      <c r="A16" s="31"/>
      <c r="B16" s="32"/>
      <c r="C16" s="32" t="s">
        <v>57</v>
      </c>
      <c r="D16" s="32"/>
      <c r="E16" s="37"/>
      <c r="F16" s="38"/>
      <c r="G16" s="2"/>
      <c r="H16" s="7"/>
      <c r="I16" s="31"/>
      <c r="J16" s="32" t="s">
        <v>77</v>
      </c>
      <c r="K16" s="32"/>
      <c r="L16" s="35"/>
      <c r="M16" s="36"/>
      <c r="N16" s="7"/>
      <c r="O16" s="2">
        <f>+SUM(O17:O18)</f>
        <v>314874</v>
      </c>
      <c r="P16" s="36"/>
    </row>
    <row r="17" spans="1:16" ht="23.25" customHeight="1">
      <c r="A17" s="31"/>
      <c r="B17" s="32"/>
      <c r="C17" s="32" t="s">
        <v>58</v>
      </c>
      <c r="D17" s="32"/>
      <c r="E17" s="33"/>
      <c r="F17" s="34"/>
      <c r="G17" s="2"/>
      <c r="H17" s="7"/>
      <c r="I17" s="31"/>
      <c r="J17" s="32"/>
      <c r="K17" s="32" t="s">
        <v>72</v>
      </c>
      <c r="L17" s="35"/>
      <c r="M17" s="36"/>
      <c r="N17" s="7"/>
      <c r="O17" s="2"/>
      <c r="P17" s="36"/>
    </row>
    <row r="18" spans="1:16" ht="23.25" customHeight="1">
      <c r="A18" s="31"/>
      <c r="B18" s="32"/>
      <c r="C18" s="32" t="s">
        <v>64</v>
      </c>
      <c r="D18" s="32"/>
      <c r="E18" s="37"/>
      <c r="F18" s="38"/>
      <c r="G18" s="2"/>
      <c r="H18" s="7"/>
      <c r="I18" s="31"/>
      <c r="J18" s="32"/>
      <c r="K18" s="32" t="s">
        <v>73</v>
      </c>
      <c r="L18" s="35"/>
      <c r="M18" s="36"/>
      <c r="N18" s="7"/>
      <c r="O18" s="135">
        <v>314874</v>
      </c>
      <c r="P18" s="36"/>
    </row>
    <row r="19" spans="1:16" ht="23.25" customHeight="1">
      <c r="A19" s="31"/>
      <c r="B19" s="32"/>
      <c r="C19" s="32" t="s">
        <v>60</v>
      </c>
      <c r="D19" s="32"/>
      <c r="E19" s="37"/>
      <c r="F19" s="38"/>
      <c r="G19" s="2"/>
      <c r="H19" s="7"/>
      <c r="I19" s="31"/>
      <c r="J19" s="32" t="s">
        <v>78</v>
      </c>
      <c r="K19" s="32"/>
      <c r="L19" s="35"/>
      <c r="M19" s="36"/>
      <c r="N19" s="7"/>
      <c r="O19" s="2"/>
      <c r="P19" s="36"/>
    </row>
    <row r="20" spans="1:16" ht="23.25" customHeight="1">
      <c r="A20" s="31"/>
      <c r="B20" s="32" t="s">
        <v>68</v>
      </c>
      <c r="C20" s="32"/>
      <c r="D20" s="32"/>
      <c r="E20" s="37"/>
      <c r="F20" s="38"/>
      <c r="G20" s="2">
        <f>SUM(G21:G26)</f>
        <v>720630</v>
      </c>
      <c r="H20" s="7"/>
      <c r="I20" s="31"/>
      <c r="J20" s="32" t="s">
        <v>79</v>
      </c>
      <c r="K20" s="32"/>
      <c r="L20" s="35"/>
      <c r="M20" s="36"/>
      <c r="N20" s="7"/>
      <c r="O20" s="2"/>
      <c r="P20" s="36"/>
    </row>
    <row r="21" spans="1:16" ht="23.25" customHeight="1">
      <c r="A21" s="31"/>
      <c r="B21" s="32"/>
      <c r="C21" s="32" t="s">
        <v>57</v>
      </c>
      <c r="D21" s="32"/>
      <c r="E21" s="37"/>
      <c r="F21" s="38"/>
      <c r="G21" s="135">
        <v>239700</v>
      </c>
      <c r="H21" s="7"/>
      <c r="I21" s="31"/>
      <c r="J21" s="32" t="s">
        <v>80</v>
      </c>
      <c r="K21" s="32"/>
      <c r="L21" s="35"/>
      <c r="M21" s="36"/>
      <c r="N21" s="7"/>
      <c r="O21" s="2"/>
      <c r="P21" s="36"/>
    </row>
    <row r="22" spans="1:16" ht="23.25" customHeight="1">
      <c r="A22" s="31"/>
      <c r="B22" s="32"/>
      <c r="C22" s="32" t="s">
        <v>58</v>
      </c>
      <c r="D22" s="32"/>
      <c r="E22" s="33"/>
      <c r="F22" s="34"/>
      <c r="G22" s="135">
        <v>434630</v>
      </c>
      <c r="H22" s="7"/>
      <c r="I22" s="31"/>
      <c r="J22" s="32" t="s">
        <v>81</v>
      </c>
      <c r="K22" s="32"/>
      <c r="L22" s="35"/>
      <c r="M22" s="36"/>
      <c r="N22" s="7"/>
      <c r="O22" s="2"/>
      <c r="P22" s="36"/>
    </row>
    <row r="23" spans="1:16" ht="23.25" customHeight="1">
      <c r="A23" s="31"/>
      <c r="B23" s="32"/>
      <c r="C23" s="32" t="s">
        <v>64</v>
      </c>
      <c r="D23" s="32"/>
      <c r="E23" s="33"/>
      <c r="F23" s="34"/>
      <c r="G23" s="135">
        <v>46300</v>
      </c>
      <c r="H23" s="7"/>
      <c r="I23" s="31"/>
      <c r="J23" s="173" t="s">
        <v>70</v>
      </c>
      <c r="K23" s="173"/>
      <c r="L23" s="173"/>
      <c r="M23" s="36"/>
      <c r="N23" s="7"/>
      <c r="O23" s="2">
        <f>SUM(O24:O26)</f>
        <v>0</v>
      </c>
      <c r="P23" s="36"/>
    </row>
    <row r="24" spans="1:16" ht="23.25" customHeight="1">
      <c r="A24" s="31"/>
      <c r="B24" s="32"/>
      <c r="C24" s="32" t="s">
        <v>60</v>
      </c>
      <c r="D24" s="32"/>
      <c r="E24" s="37"/>
      <c r="F24" s="38"/>
      <c r="G24" s="2"/>
      <c r="H24" s="7"/>
      <c r="I24" s="31"/>
      <c r="J24" s="32"/>
      <c r="K24" s="7" t="s">
        <v>114</v>
      </c>
      <c r="L24" s="35"/>
      <c r="M24" s="36"/>
      <c r="N24" s="7"/>
      <c r="O24" s="2"/>
      <c r="P24" s="36"/>
    </row>
    <row r="25" spans="1:16" ht="23.25" customHeight="1">
      <c r="A25" s="31"/>
      <c r="B25" s="32"/>
      <c r="C25" s="32" t="s">
        <v>61</v>
      </c>
      <c r="D25" s="32"/>
      <c r="E25" s="37"/>
      <c r="F25" s="38"/>
      <c r="G25" s="2"/>
      <c r="H25" s="7"/>
      <c r="I25" s="31"/>
      <c r="J25" s="32"/>
      <c r="K25" s="7" t="s">
        <v>115</v>
      </c>
      <c r="L25" s="35"/>
      <c r="M25" s="36"/>
      <c r="N25" s="7"/>
      <c r="O25" s="2"/>
      <c r="P25" s="36"/>
    </row>
    <row r="26" spans="1:16" ht="23.25" customHeight="1">
      <c r="A26" s="31"/>
      <c r="B26" s="32"/>
      <c r="C26" s="32" t="s">
        <v>17</v>
      </c>
      <c r="D26" s="32"/>
      <c r="E26" s="37"/>
      <c r="F26" s="38"/>
      <c r="G26" s="2"/>
      <c r="H26" s="7"/>
      <c r="I26" s="31"/>
      <c r="J26" s="32"/>
      <c r="K26" s="7" t="s">
        <v>116</v>
      </c>
      <c r="L26" s="35"/>
      <c r="M26" s="36"/>
      <c r="N26" s="7"/>
      <c r="O26" s="2"/>
      <c r="P26" s="36"/>
    </row>
    <row r="27" spans="1:16" ht="23.25" customHeight="1">
      <c r="A27" s="31"/>
      <c r="B27" s="32" t="s">
        <v>69</v>
      </c>
      <c r="C27" s="32"/>
      <c r="D27" s="32"/>
      <c r="E27" s="33"/>
      <c r="F27" s="34"/>
      <c r="G27" s="2"/>
      <c r="H27" s="7"/>
      <c r="I27" s="31"/>
      <c r="J27" s="32" t="s">
        <v>82</v>
      </c>
      <c r="K27" s="7"/>
      <c r="L27" s="35"/>
      <c r="M27" s="36"/>
      <c r="N27" s="7"/>
      <c r="O27" s="2">
        <f>O28+O44</f>
        <v>1609776</v>
      </c>
      <c r="P27" s="36"/>
    </row>
    <row r="28" spans="1:16" ht="23.25" customHeight="1">
      <c r="A28" s="31"/>
      <c r="B28" s="173" t="s">
        <v>70</v>
      </c>
      <c r="C28" s="173"/>
      <c r="D28" s="173"/>
      <c r="E28" s="33"/>
      <c r="F28" s="34"/>
      <c r="G28" s="2">
        <f>SUM(G29:G35)</f>
        <v>0</v>
      </c>
      <c r="H28" s="7"/>
      <c r="I28" s="31"/>
      <c r="J28" s="32"/>
      <c r="K28" s="7" t="s">
        <v>26</v>
      </c>
      <c r="L28" s="35"/>
      <c r="M28" s="36"/>
      <c r="N28" s="7"/>
      <c r="O28" s="2">
        <f>+SUM(O29,O32,O35,O38,O41)</f>
        <v>1609776</v>
      </c>
      <c r="P28" s="36"/>
    </row>
    <row r="29" spans="1:16" ht="23.25" customHeight="1">
      <c r="A29" s="31"/>
      <c r="B29" s="32"/>
      <c r="C29" s="32" t="s">
        <v>107</v>
      </c>
      <c r="D29" s="32"/>
      <c r="E29" s="33"/>
      <c r="F29" s="34"/>
      <c r="G29" s="2"/>
      <c r="H29" s="7"/>
      <c r="I29" s="31"/>
      <c r="J29" s="32"/>
      <c r="K29" s="7"/>
      <c r="L29" s="7" t="s">
        <v>57</v>
      </c>
      <c r="M29" s="39"/>
      <c r="N29" s="7"/>
      <c r="O29" s="2">
        <f>+SUM(O30:O31)</f>
        <v>1046354</v>
      </c>
      <c r="P29" s="36"/>
    </row>
    <row r="30" spans="1:16" ht="23.25" customHeight="1">
      <c r="A30" s="31"/>
      <c r="B30" s="32"/>
      <c r="C30" s="32" t="s">
        <v>108</v>
      </c>
      <c r="D30" s="32"/>
      <c r="E30" s="33"/>
      <c r="F30" s="34"/>
      <c r="G30" s="2"/>
      <c r="H30" s="7"/>
      <c r="I30" s="31"/>
      <c r="J30" s="32"/>
      <c r="K30" s="7"/>
      <c r="L30" s="35" t="s">
        <v>29</v>
      </c>
      <c r="M30" s="36"/>
      <c r="N30" s="7"/>
      <c r="O30" s="135">
        <v>904062</v>
      </c>
      <c r="P30" s="36"/>
    </row>
    <row r="31" spans="1:16" ht="23.25" customHeight="1">
      <c r="A31" s="31"/>
      <c r="B31" s="32"/>
      <c r="C31" s="32" t="s">
        <v>109</v>
      </c>
      <c r="D31" s="32"/>
      <c r="E31" s="33"/>
      <c r="F31" s="34"/>
      <c r="G31" s="2"/>
      <c r="H31" s="7"/>
      <c r="I31" s="31"/>
      <c r="J31" s="32"/>
      <c r="K31" s="7"/>
      <c r="L31" s="35" t="s">
        <v>31</v>
      </c>
      <c r="M31" s="36"/>
      <c r="N31" s="7"/>
      <c r="O31" s="135">
        <v>142292</v>
      </c>
      <c r="P31" s="36"/>
    </row>
    <row r="32" spans="1:16" ht="23.25" customHeight="1">
      <c r="A32" s="31"/>
      <c r="B32" s="32"/>
      <c r="C32" s="32" t="s">
        <v>110</v>
      </c>
      <c r="D32" s="32"/>
      <c r="E32" s="33"/>
      <c r="F32" s="34"/>
      <c r="G32" s="2"/>
      <c r="H32" s="7"/>
      <c r="I32" s="31"/>
      <c r="J32" s="32"/>
      <c r="K32" s="40"/>
      <c r="L32" s="7" t="s">
        <v>58</v>
      </c>
      <c r="M32" s="39"/>
      <c r="N32" s="7"/>
      <c r="O32" s="2">
        <f>+SUM(O33:O34)</f>
        <v>321955</v>
      </c>
      <c r="P32" s="36"/>
    </row>
    <row r="33" spans="1:16" ht="23.25" customHeight="1">
      <c r="A33" s="31"/>
      <c r="B33" s="32"/>
      <c r="C33" s="32" t="s">
        <v>111</v>
      </c>
      <c r="D33" s="32"/>
      <c r="E33" s="33"/>
      <c r="F33" s="34"/>
      <c r="G33" s="2"/>
      <c r="H33" s="7"/>
      <c r="I33" s="31"/>
      <c r="J33" s="32"/>
      <c r="K33" s="7"/>
      <c r="L33" s="35" t="s">
        <v>29</v>
      </c>
      <c r="M33" s="36"/>
      <c r="N33" s="7"/>
      <c r="O33" s="135">
        <v>278173</v>
      </c>
      <c r="P33" s="36"/>
    </row>
    <row r="34" spans="1:16" ht="23.25" customHeight="1">
      <c r="A34" s="31"/>
      <c r="B34" s="32"/>
      <c r="C34" s="32" t="s">
        <v>112</v>
      </c>
      <c r="D34" s="32"/>
      <c r="E34" s="33"/>
      <c r="F34" s="34"/>
      <c r="G34" s="2"/>
      <c r="H34" s="7"/>
      <c r="I34" s="31"/>
      <c r="J34" s="32"/>
      <c r="K34" s="7"/>
      <c r="L34" s="35" t="s">
        <v>31</v>
      </c>
      <c r="M34" s="36"/>
      <c r="N34" s="7"/>
      <c r="O34" s="135">
        <v>43782</v>
      </c>
      <c r="P34" s="36"/>
    </row>
    <row r="35" spans="1:16" ht="23.25" customHeight="1">
      <c r="A35" s="31"/>
      <c r="B35" s="32"/>
      <c r="C35" s="32" t="s">
        <v>113</v>
      </c>
      <c r="D35" s="32"/>
      <c r="E35" s="33"/>
      <c r="F35" s="34"/>
      <c r="G35" s="2"/>
      <c r="H35" s="7"/>
      <c r="I35" s="31"/>
      <c r="J35" s="32"/>
      <c r="K35" s="40"/>
      <c r="L35" s="7" t="s">
        <v>64</v>
      </c>
      <c r="M35" s="36"/>
      <c r="N35" s="7"/>
      <c r="O35" s="2">
        <f>+SUM(O36:O37)</f>
        <v>241467</v>
      </c>
      <c r="P35" s="36"/>
    </row>
    <row r="36" spans="1:16" ht="23.25" customHeight="1">
      <c r="A36" s="22"/>
      <c r="B36" s="42"/>
      <c r="C36" s="42"/>
      <c r="D36" s="42"/>
      <c r="E36" s="43"/>
      <c r="F36" s="44"/>
      <c r="G36" s="4"/>
      <c r="H36" s="6"/>
      <c r="I36" s="22"/>
      <c r="J36" s="63"/>
      <c r="K36" s="6"/>
      <c r="L36" s="23" t="s">
        <v>29</v>
      </c>
      <c r="M36" s="45"/>
      <c r="N36" s="6"/>
      <c r="O36" s="136">
        <v>208630</v>
      </c>
      <c r="P36" s="45"/>
    </row>
    <row r="37" spans="1:16" ht="23.25" customHeight="1">
      <c r="A37" s="31"/>
      <c r="B37" s="171" t="s">
        <v>93</v>
      </c>
      <c r="C37" s="171"/>
      <c r="D37" s="171"/>
      <c r="E37" s="172"/>
      <c r="F37" s="34"/>
      <c r="G37" s="2">
        <f>SUM(G38:G45)</f>
        <v>1855670</v>
      </c>
      <c r="H37" s="7"/>
      <c r="I37" s="31"/>
      <c r="J37" s="32"/>
      <c r="K37" s="7"/>
      <c r="L37" s="35" t="s">
        <v>31</v>
      </c>
      <c r="M37" s="36"/>
      <c r="N37" s="7"/>
      <c r="O37" s="135">
        <v>32837</v>
      </c>
      <c r="P37" s="36"/>
    </row>
    <row r="38" spans="1:16" ht="23.25" customHeight="1">
      <c r="A38" s="31"/>
      <c r="B38" s="32"/>
      <c r="C38" s="32" t="s">
        <v>57</v>
      </c>
      <c r="D38" s="32"/>
      <c r="E38" s="33"/>
      <c r="F38" s="34"/>
      <c r="G38" s="135">
        <v>1071179</v>
      </c>
      <c r="H38" s="7"/>
      <c r="I38" s="31"/>
      <c r="J38" s="32"/>
      <c r="K38" s="40"/>
      <c r="L38" s="7" t="s">
        <v>60</v>
      </c>
      <c r="M38" s="36"/>
      <c r="N38" s="7"/>
      <c r="O38" s="2">
        <f>+SUM(O39:O40)</f>
        <v>0</v>
      </c>
      <c r="P38" s="36"/>
    </row>
    <row r="39" spans="1:16" ht="23.25" customHeight="1">
      <c r="A39" s="31"/>
      <c r="B39" s="32"/>
      <c r="C39" s="32" t="s">
        <v>58</v>
      </c>
      <c r="D39" s="32"/>
      <c r="E39" s="33"/>
      <c r="F39" s="34"/>
      <c r="G39" s="135">
        <v>325732</v>
      </c>
      <c r="H39" s="7"/>
      <c r="I39" s="31"/>
      <c r="J39" s="32"/>
      <c r="K39" s="7"/>
      <c r="L39" s="35" t="s">
        <v>29</v>
      </c>
      <c r="M39" s="36"/>
      <c r="N39" s="7"/>
      <c r="O39" s="2"/>
      <c r="P39" s="36"/>
    </row>
    <row r="40" spans="1:16" ht="23.25" customHeight="1">
      <c r="A40" s="31"/>
      <c r="B40" s="32"/>
      <c r="C40" s="32" t="s">
        <v>59</v>
      </c>
      <c r="D40" s="32"/>
      <c r="E40" s="33"/>
      <c r="F40" s="34"/>
      <c r="G40" s="135">
        <v>244162</v>
      </c>
      <c r="H40" s="7"/>
      <c r="I40" s="31"/>
      <c r="J40" s="32"/>
      <c r="K40" s="7"/>
      <c r="L40" s="35" t="s">
        <v>31</v>
      </c>
      <c r="M40" s="36"/>
      <c r="N40" s="7"/>
      <c r="O40" s="2"/>
      <c r="P40" s="36"/>
    </row>
    <row r="41" spans="1:16" ht="23.25" customHeight="1">
      <c r="A41" s="31"/>
      <c r="B41" s="41"/>
      <c r="C41" s="32" t="s">
        <v>60</v>
      </c>
      <c r="D41" s="32"/>
      <c r="E41" s="33"/>
      <c r="F41" s="34"/>
      <c r="G41" s="2"/>
      <c r="H41" s="7"/>
      <c r="I41" s="31"/>
      <c r="J41" s="32"/>
      <c r="K41" s="40"/>
      <c r="L41" s="7" t="s">
        <v>61</v>
      </c>
      <c r="M41" s="36"/>
      <c r="N41" s="7"/>
      <c r="O41" s="2">
        <f>+SUM(O42:O43)</f>
        <v>0</v>
      </c>
      <c r="P41" s="36"/>
    </row>
    <row r="42" spans="1:16" ht="23.25" customHeight="1">
      <c r="A42" s="31"/>
      <c r="B42" s="32"/>
      <c r="C42" s="32" t="s">
        <v>61</v>
      </c>
      <c r="D42" s="32"/>
      <c r="E42" s="33"/>
      <c r="F42" s="34"/>
      <c r="G42" s="2"/>
      <c r="H42" s="7"/>
      <c r="I42" s="31"/>
      <c r="J42" s="32"/>
      <c r="K42" s="7"/>
      <c r="L42" s="35" t="s">
        <v>29</v>
      </c>
      <c r="M42" s="36"/>
      <c r="N42" s="7"/>
      <c r="O42" s="2"/>
      <c r="P42" s="36"/>
    </row>
    <row r="43" spans="1:16" ht="23.25" customHeight="1">
      <c r="A43" s="31"/>
      <c r="B43" s="32"/>
      <c r="C43" s="32" t="s">
        <v>62</v>
      </c>
      <c r="D43" s="32"/>
      <c r="E43" s="33"/>
      <c r="F43" s="34"/>
      <c r="G43" s="2"/>
      <c r="H43" s="7"/>
      <c r="I43" s="31"/>
      <c r="J43" s="32"/>
      <c r="K43" s="7"/>
      <c r="L43" s="35" t="s">
        <v>31</v>
      </c>
      <c r="M43" s="36"/>
      <c r="N43" s="7"/>
      <c r="O43" s="2"/>
      <c r="P43" s="36"/>
    </row>
    <row r="44" spans="1:16" ht="23.25" customHeight="1">
      <c r="A44" s="31"/>
      <c r="B44" s="32"/>
      <c r="C44" s="32" t="s">
        <v>63</v>
      </c>
      <c r="D44" s="32"/>
      <c r="E44" s="33"/>
      <c r="F44" s="34"/>
      <c r="G44" s="2"/>
      <c r="H44" s="7"/>
      <c r="I44" s="31"/>
      <c r="J44" s="32"/>
      <c r="K44" s="7" t="s">
        <v>91</v>
      </c>
      <c r="L44" s="7"/>
      <c r="M44" s="36"/>
      <c r="N44" s="7"/>
      <c r="O44" s="2">
        <f>+SUM(O45:O46)</f>
        <v>0</v>
      </c>
      <c r="P44" s="36"/>
    </row>
    <row r="45" spans="1:16" ht="23.25" customHeight="1">
      <c r="A45" s="31"/>
      <c r="B45" s="32"/>
      <c r="C45" s="32" t="s">
        <v>17</v>
      </c>
      <c r="D45" s="32"/>
      <c r="E45" s="33"/>
      <c r="F45" s="34"/>
      <c r="G45" s="137">
        <v>214597</v>
      </c>
      <c r="H45" s="7"/>
      <c r="I45" s="31"/>
      <c r="J45" s="32"/>
      <c r="K45" s="7"/>
      <c r="L45" s="35" t="s">
        <v>29</v>
      </c>
      <c r="M45" s="36"/>
      <c r="N45" s="7"/>
      <c r="O45" s="2"/>
      <c r="P45" s="36"/>
    </row>
    <row r="46" spans="1:16" ht="23.25" customHeight="1">
      <c r="A46" s="31"/>
      <c r="B46" s="32"/>
      <c r="C46" s="32"/>
      <c r="D46" s="32"/>
      <c r="E46" s="33"/>
      <c r="F46" s="34"/>
      <c r="G46" s="2"/>
      <c r="H46" s="7"/>
      <c r="I46" s="31"/>
      <c r="J46" s="32"/>
      <c r="K46" s="7"/>
      <c r="L46" s="35" t="s">
        <v>31</v>
      </c>
      <c r="M46" s="36"/>
      <c r="N46" s="7"/>
      <c r="O46" s="2"/>
      <c r="P46" s="36"/>
    </row>
    <row r="47" spans="1:16" ht="23.25" customHeight="1">
      <c r="A47" s="31"/>
      <c r="B47" s="32"/>
      <c r="C47" s="32"/>
      <c r="D47" s="32"/>
      <c r="E47" s="33"/>
      <c r="F47" s="34"/>
      <c r="G47" s="2"/>
      <c r="H47" s="7"/>
      <c r="I47" s="31"/>
      <c r="J47" s="168" t="s">
        <v>92</v>
      </c>
      <c r="K47" s="169"/>
      <c r="L47" s="169"/>
      <c r="M47" s="170"/>
      <c r="N47" s="7"/>
      <c r="O47" s="2"/>
      <c r="P47" s="36"/>
    </row>
    <row r="48" spans="1:16" ht="23.25" customHeight="1">
      <c r="A48" s="31"/>
      <c r="B48" s="32"/>
      <c r="C48" s="32"/>
      <c r="D48" s="32"/>
      <c r="E48" s="33"/>
      <c r="F48" s="34"/>
      <c r="G48" s="2"/>
      <c r="H48" s="7"/>
      <c r="I48" s="31"/>
      <c r="J48" s="32"/>
      <c r="K48" s="7"/>
      <c r="L48" s="35"/>
      <c r="M48" s="36"/>
      <c r="N48" s="7"/>
      <c r="O48" s="2"/>
      <c r="P48" s="36"/>
    </row>
    <row r="49" spans="1:16" ht="23.25" customHeight="1">
      <c r="A49" s="31"/>
      <c r="B49" s="32"/>
      <c r="C49" s="32"/>
      <c r="D49" s="32"/>
      <c r="E49" s="33"/>
      <c r="F49" s="34"/>
      <c r="G49" s="2"/>
      <c r="H49" s="7"/>
      <c r="I49" s="31"/>
      <c r="J49" s="32"/>
      <c r="K49" s="7"/>
      <c r="L49" s="35"/>
      <c r="M49" s="36"/>
      <c r="N49" s="7"/>
      <c r="O49" s="2"/>
      <c r="P49" s="36"/>
    </row>
    <row r="50" spans="1:16" ht="23.25" customHeight="1">
      <c r="A50" s="31"/>
      <c r="B50" s="32"/>
      <c r="C50" s="32"/>
      <c r="D50" s="32"/>
      <c r="E50" s="33"/>
      <c r="F50" s="34"/>
      <c r="G50" s="2"/>
      <c r="H50" s="7"/>
      <c r="I50" s="31"/>
      <c r="J50" s="32"/>
      <c r="K50" s="7"/>
      <c r="L50" s="35"/>
      <c r="M50" s="36"/>
      <c r="N50" s="7"/>
      <c r="O50" s="2"/>
      <c r="P50" s="36"/>
    </row>
    <row r="51" spans="1:16" ht="23.25" customHeight="1">
      <c r="A51" s="31"/>
      <c r="B51" s="32"/>
      <c r="C51" s="32"/>
      <c r="D51" s="32"/>
      <c r="E51" s="33"/>
      <c r="F51" s="34"/>
      <c r="G51" s="2"/>
      <c r="H51" s="7"/>
      <c r="I51" s="31"/>
      <c r="J51" s="32"/>
      <c r="K51" s="7"/>
      <c r="L51" s="35"/>
      <c r="M51" s="36"/>
      <c r="N51" s="7"/>
      <c r="O51" s="2"/>
      <c r="P51" s="36"/>
    </row>
    <row r="52" spans="1:16" ht="23.25" customHeight="1">
      <c r="A52" s="31"/>
      <c r="B52" s="32"/>
      <c r="C52" s="32"/>
      <c r="D52" s="32"/>
      <c r="E52" s="33"/>
      <c r="F52" s="34"/>
      <c r="G52" s="2"/>
      <c r="H52" s="7"/>
      <c r="I52" s="31"/>
      <c r="J52" s="32"/>
      <c r="K52" s="7"/>
      <c r="L52" s="35"/>
      <c r="M52" s="36"/>
      <c r="N52" s="7"/>
      <c r="O52" s="2"/>
      <c r="P52" s="36"/>
    </row>
    <row r="53" spans="1:16" ht="23.25" customHeight="1">
      <c r="A53" s="31"/>
      <c r="B53" s="32"/>
      <c r="C53" s="32"/>
      <c r="D53" s="32"/>
      <c r="E53" s="33"/>
      <c r="F53" s="34"/>
      <c r="G53" s="2"/>
      <c r="H53" s="7"/>
      <c r="I53" s="31"/>
      <c r="J53" s="32"/>
      <c r="K53" s="7"/>
      <c r="L53" s="35"/>
      <c r="M53" s="36"/>
      <c r="N53" s="7"/>
      <c r="O53" s="2"/>
      <c r="P53" s="36"/>
    </row>
    <row r="54" spans="1:16" ht="23.25" customHeight="1">
      <c r="A54" s="31"/>
      <c r="B54" s="32"/>
      <c r="C54" s="32"/>
      <c r="D54" s="32"/>
      <c r="E54" s="33"/>
      <c r="F54" s="34"/>
      <c r="G54" s="2"/>
      <c r="H54" s="7"/>
      <c r="I54" s="31"/>
      <c r="J54" s="32"/>
      <c r="K54" s="7"/>
      <c r="L54" s="35"/>
      <c r="M54" s="36"/>
      <c r="N54" s="7"/>
      <c r="O54" s="2"/>
      <c r="P54" s="36"/>
    </row>
    <row r="55" spans="1:16" ht="23.25" customHeight="1">
      <c r="A55" s="31"/>
      <c r="B55" s="32"/>
      <c r="C55" s="32"/>
      <c r="D55" s="32"/>
      <c r="E55" s="33"/>
      <c r="F55" s="34"/>
      <c r="G55" s="2"/>
      <c r="H55" s="7"/>
      <c r="I55" s="31"/>
      <c r="J55" s="32"/>
      <c r="K55" s="7"/>
      <c r="L55" s="35"/>
      <c r="M55" s="36"/>
      <c r="N55" s="7"/>
      <c r="O55" s="2"/>
      <c r="P55" s="36"/>
    </row>
    <row r="56" spans="1:16" ht="23.25" customHeight="1">
      <c r="A56" s="31"/>
      <c r="B56" s="32"/>
      <c r="C56" s="32"/>
      <c r="D56" s="32"/>
      <c r="E56" s="33"/>
      <c r="F56" s="34"/>
      <c r="G56" s="2"/>
      <c r="H56" s="7"/>
      <c r="I56" s="31"/>
      <c r="J56" s="32"/>
      <c r="K56" s="7"/>
      <c r="L56" s="35"/>
      <c r="M56" s="36"/>
      <c r="N56" s="7"/>
      <c r="O56" s="2"/>
      <c r="P56" s="36"/>
    </row>
    <row r="57" spans="1:16" ht="23.25" customHeight="1">
      <c r="A57" s="31"/>
      <c r="B57" s="32"/>
      <c r="C57" s="32"/>
      <c r="D57" s="32"/>
      <c r="E57" s="33"/>
      <c r="F57" s="34"/>
      <c r="G57" s="2"/>
      <c r="H57" s="7"/>
      <c r="I57" s="31"/>
      <c r="J57" s="32"/>
      <c r="K57" s="7"/>
      <c r="L57" s="35"/>
      <c r="M57" s="36"/>
      <c r="N57" s="7"/>
      <c r="O57" s="2"/>
      <c r="P57" s="36"/>
    </row>
    <row r="58" spans="1:16" ht="23.25" customHeight="1">
      <c r="A58" s="31"/>
      <c r="B58" s="32"/>
      <c r="C58" s="32"/>
      <c r="D58" s="32"/>
      <c r="E58" s="33"/>
      <c r="F58" s="34"/>
      <c r="G58" s="2"/>
      <c r="H58" s="7"/>
      <c r="I58" s="31"/>
      <c r="J58" s="32"/>
      <c r="K58" s="7"/>
      <c r="L58" s="35"/>
      <c r="M58" s="36"/>
      <c r="N58" s="7"/>
      <c r="O58" s="2"/>
      <c r="P58" s="36"/>
    </row>
    <row r="59" spans="1:16" ht="23.25" customHeight="1">
      <c r="A59" s="31"/>
      <c r="B59" s="32"/>
      <c r="C59" s="32"/>
      <c r="D59" s="32"/>
      <c r="E59" s="33"/>
      <c r="F59" s="34"/>
      <c r="G59" s="2"/>
      <c r="H59" s="7"/>
      <c r="I59" s="31"/>
      <c r="J59" s="32"/>
      <c r="K59" s="7"/>
      <c r="L59" s="35"/>
      <c r="M59" s="36"/>
      <c r="N59" s="7"/>
      <c r="O59" s="2"/>
      <c r="P59" s="36"/>
    </row>
    <row r="60" spans="1:16" ht="23.25" customHeight="1">
      <c r="A60" s="31"/>
      <c r="B60" s="32"/>
      <c r="C60" s="32"/>
      <c r="D60" s="32"/>
      <c r="E60" s="33"/>
      <c r="F60" s="34"/>
      <c r="G60" s="2"/>
      <c r="H60" s="7"/>
      <c r="I60" s="31"/>
      <c r="J60" s="32"/>
      <c r="K60" s="7"/>
      <c r="L60" s="35"/>
      <c r="M60" s="36"/>
      <c r="N60" s="7"/>
      <c r="O60" s="2"/>
      <c r="P60" s="36"/>
    </row>
    <row r="61" spans="1:16" ht="23.25" customHeight="1">
      <c r="A61" s="31"/>
      <c r="B61" s="32"/>
      <c r="C61" s="32"/>
      <c r="D61" s="32"/>
      <c r="E61" s="33"/>
      <c r="F61" s="34"/>
      <c r="G61" s="2"/>
      <c r="H61" s="7"/>
      <c r="I61" s="31"/>
      <c r="J61" s="32"/>
      <c r="K61" s="7"/>
      <c r="L61" s="35"/>
      <c r="M61" s="36"/>
      <c r="N61" s="7"/>
      <c r="O61" s="2"/>
      <c r="P61" s="36"/>
    </row>
    <row r="62" spans="1:16" ht="23.25" customHeight="1">
      <c r="A62" s="31"/>
      <c r="B62" s="32"/>
      <c r="C62" s="32"/>
      <c r="D62" s="32"/>
      <c r="E62" s="33"/>
      <c r="F62" s="34"/>
      <c r="G62" s="2"/>
      <c r="H62" s="7"/>
      <c r="I62" s="31"/>
      <c r="J62" s="32"/>
      <c r="K62" s="7"/>
      <c r="L62" s="35"/>
      <c r="M62" s="36"/>
      <c r="N62" s="7"/>
      <c r="O62" s="2"/>
      <c r="P62" s="36"/>
    </row>
    <row r="63" spans="1:16" ht="23.25" customHeight="1">
      <c r="A63" s="31"/>
      <c r="B63" s="32"/>
      <c r="C63" s="32"/>
      <c r="D63" s="32"/>
      <c r="E63" s="33"/>
      <c r="F63" s="34"/>
      <c r="G63" s="2"/>
      <c r="H63" s="7"/>
      <c r="I63" s="31"/>
      <c r="J63" s="32"/>
      <c r="K63" s="7"/>
      <c r="L63" s="35"/>
      <c r="M63" s="36"/>
      <c r="N63" s="7"/>
      <c r="O63" s="2"/>
      <c r="P63" s="36"/>
    </row>
    <row r="64" spans="1:16" ht="23.25" customHeight="1">
      <c r="A64" s="31"/>
      <c r="B64" s="32"/>
      <c r="C64" s="32"/>
      <c r="D64" s="32"/>
      <c r="E64" s="33"/>
      <c r="F64" s="34"/>
      <c r="G64" s="2"/>
      <c r="H64" s="7"/>
      <c r="I64" s="31"/>
      <c r="J64" s="32"/>
      <c r="K64" s="7"/>
      <c r="L64" s="35"/>
      <c r="M64" s="36"/>
      <c r="N64" s="7"/>
      <c r="O64" s="2"/>
      <c r="P64" s="36"/>
    </row>
    <row r="65" spans="1:16" ht="23.25" customHeight="1">
      <c r="A65" s="31"/>
      <c r="B65" s="32"/>
      <c r="C65" s="32"/>
      <c r="D65" s="32"/>
      <c r="E65" s="33"/>
      <c r="F65" s="34"/>
      <c r="G65" s="2"/>
      <c r="H65" s="7"/>
      <c r="I65" s="31"/>
      <c r="J65" s="32"/>
      <c r="K65" s="7"/>
      <c r="L65" s="35"/>
      <c r="M65" s="36"/>
      <c r="N65" s="7"/>
      <c r="O65" s="2"/>
      <c r="P65" s="36"/>
    </row>
    <row r="66" spans="1:16" ht="23.25" customHeight="1">
      <c r="A66" s="22"/>
      <c r="B66" s="42"/>
      <c r="C66" s="42"/>
      <c r="D66" s="42"/>
      <c r="E66" s="46"/>
      <c r="F66" s="24"/>
      <c r="G66" s="4"/>
      <c r="H66" s="6"/>
      <c r="I66" s="22"/>
      <c r="J66" s="42"/>
      <c r="K66" s="6"/>
      <c r="L66" s="23"/>
      <c r="M66" s="45"/>
      <c r="N66" s="6"/>
      <c r="O66" s="4"/>
      <c r="P66" s="45"/>
    </row>
    <row r="67" spans="1:16" ht="23.25" customHeight="1">
      <c r="A67" s="22"/>
      <c r="B67" s="163" t="s">
        <v>56</v>
      </c>
      <c r="C67" s="163"/>
      <c r="D67" s="163"/>
      <c r="E67" s="24"/>
      <c r="F67" s="47"/>
      <c r="G67" s="4">
        <f>SUM(G6,G10,G15,G20,G37,G27,G28)</f>
        <v>2980398</v>
      </c>
      <c r="H67" s="45"/>
      <c r="I67" s="6"/>
      <c r="J67" s="163" t="s">
        <v>56</v>
      </c>
      <c r="K67" s="163"/>
      <c r="L67" s="163"/>
      <c r="M67" s="24"/>
      <c r="N67" s="47"/>
      <c r="O67" s="4">
        <f>+SUM(O6,O10,O13,O16,O19,O20,O21,O22,O23,O27,O47)</f>
        <v>2980398</v>
      </c>
      <c r="P67" s="45"/>
    </row>
  </sheetData>
  <mergeCells count="10">
    <mergeCell ref="B67:D67"/>
    <mergeCell ref="J67:L67"/>
    <mergeCell ref="B3:G3"/>
    <mergeCell ref="J3:O3"/>
    <mergeCell ref="B4:D5"/>
    <mergeCell ref="J4:L5"/>
    <mergeCell ref="J47:M47"/>
    <mergeCell ref="B37:E37"/>
    <mergeCell ref="B28:D28"/>
    <mergeCell ref="J23:L23"/>
  </mergeCells>
  <phoneticPr fontId="1"/>
  <pageMargins left="0.59055118110236227" right="0.59055118110236227" top="0.6692913385826772" bottom="0.59055118110236227" header="0.51181102362204722" footer="0.51181102362204722"/>
  <pageSetup paperSize="9" orientation="portrait" blackAndWhite="1" r:id="rId1"/>
  <headerFooter alignWithMargins="0"/>
  <rowBreaks count="1" manualBreakCount="1">
    <brk id="3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7"/>
  <sheetViews>
    <sheetView view="pageBreakPreview" zoomScaleNormal="100" workbookViewId="0">
      <selection activeCell="G38" sqref="G38:G45"/>
    </sheetView>
  </sheetViews>
  <sheetFormatPr defaultColWidth="3.625" defaultRowHeight="27" customHeight="1"/>
  <cols>
    <col min="1" max="1" width="1.625" style="5" customWidth="1"/>
    <col min="2" max="2" width="4.375" style="48" customWidth="1"/>
    <col min="3" max="3" width="3.75" style="48" customWidth="1"/>
    <col min="4" max="4" width="17.125" style="49" customWidth="1"/>
    <col min="5" max="6" width="1.625" style="50" customWidth="1"/>
    <col min="7" max="7" width="14" style="5" customWidth="1"/>
    <col min="8" max="9" width="1.625" style="5" customWidth="1"/>
    <col min="10" max="10" width="4.25" style="48" customWidth="1"/>
    <col min="11" max="11" width="3.625" style="5" customWidth="1"/>
    <col min="12" max="12" width="17.125" style="51" customWidth="1"/>
    <col min="13" max="14" width="1.625" style="5" customWidth="1"/>
    <col min="15" max="15" width="14" style="5" customWidth="1"/>
    <col min="16" max="16" width="1.625" style="5" customWidth="1"/>
    <col min="17" max="16384" width="3.625" style="5"/>
  </cols>
  <sheetData>
    <row r="1" spans="1:16" ht="18.75" customHeight="1">
      <c r="A1" s="9" t="s">
        <v>94</v>
      </c>
      <c r="O1" s="62" t="s">
        <v>137</v>
      </c>
    </row>
    <row r="2" spans="1:16" ht="27" customHeight="1">
      <c r="A2" s="13" t="s">
        <v>90</v>
      </c>
      <c r="B2" s="13"/>
      <c r="C2" s="5"/>
      <c r="D2" s="14"/>
      <c r="E2" s="15"/>
      <c r="F2" s="15"/>
      <c r="G2" s="1"/>
      <c r="H2" s="1"/>
      <c r="I2" s="1"/>
      <c r="J2" s="13"/>
      <c r="K2" s="1"/>
      <c r="L2" s="1"/>
      <c r="M2" s="1"/>
      <c r="N2" s="1"/>
      <c r="O2" s="1"/>
      <c r="P2" s="1"/>
    </row>
    <row r="3" spans="1:16" ht="30" customHeight="1">
      <c r="A3" s="16"/>
      <c r="B3" s="164" t="s">
        <v>85</v>
      </c>
      <c r="C3" s="165"/>
      <c r="D3" s="165"/>
      <c r="E3" s="165"/>
      <c r="F3" s="165"/>
      <c r="G3" s="165"/>
      <c r="H3" s="17"/>
      <c r="I3" s="16"/>
      <c r="J3" s="166" t="s">
        <v>86</v>
      </c>
      <c r="K3" s="166"/>
      <c r="L3" s="166"/>
      <c r="M3" s="166"/>
      <c r="N3" s="166"/>
      <c r="O3" s="166"/>
      <c r="P3" s="17"/>
    </row>
    <row r="4" spans="1:16" ht="15" customHeight="1">
      <c r="A4" s="18"/>
      <c r="B4" s="167" t="s">
        <v>87</v>
      </c>
      <c r="C4" s="167"/>
      <c r="D4" s="167"/>
      <c r="E4" s="19"/>
      <c r="F4" s="20"/>
      <c r="G4" s="11" t="s">
        <v>88</v>
      </c>
      <c r="H4" s="21"/>
      <c r="I4" s="8"/>
      <c r="J4" s="167" t="s">
        <v>87</v>
      </c>
      <c r="K4" s="167"/>
      <c r="L4" s="167"/>
      <c r="M4" s="19"/>
      <c r="N4" s="20"/>
      <c r="O4" s="130" t="s">
        <v>88</v>
      </c>
      <c r="P4" s="21"/>
    </row>
    <row r="5" spans="1:16" ht="15" customHeight="1">
      <c r="A5" s="22"/>
      <c r="B5" s="163"/>
      <c r="C5" s="163"/>
      <c r="D5" s="163"/>
      <c r="E5" s="24"/>
      <c r="F5" s="25"/>
      <c r="G5" s="12" t="s">
        <v>89</v>
      </c>
      <c r="H5" s="26"/>
      <c r="I5" s="6"/>
      <c r="J5" s="163"/>
      <c r="K5" s="163"/>
      <c r="L5" s="163"/>
      <c r="M5" s="24"/>
      <c r="N5" s="25"/>
      <c r="O5" s="12" t="s">
        <v>89</v>
      </c>
      <c r="P5" s="26"/>
    </row>
    <row r="6" spans="1:16" ht="23.25" customHeight="1">
      <c r="A6" s="18"/>
      <c r="B6" s="27" t="s">
        <v>65</v>
      </c>
      <c r="C6" s="27"/>
      <c r="D6" s="27"/>
      <c r="E6" s="28"/>
      <c r="F6" s="29"/>
      <c r="G6" s="3">
        <f>+SUM(G7:G9)</f>
        <v>47715</v>
      </c>
      <c r="H6" s="8"/>
      <c r="I6" s="18"/>
      <c r="J6" s="27" t="s">
        <v>74</v>
      </c>
      <c r="K6" s="8"/>
      <c r="L6" s="130"/>
      <c r="M6" s="30"/>
      <c r="N6" s="8"/>
      <c r="O6" s="3">
        <f>+SUM(O7:O9)</f>
        <v>82020</v>
      </c>
      <c r="P6" s="30"/>
    </row>
    <row r="7" spans="1:16" ht="23.25" customHeight="1">
      <c r="A7" s="31"/>
      <c r="B7" s="131"/>
      <c r="C7" s="131" t="s">
        <v>57</v>
      </c>
      <c r="D7" s="131"/>
      <c r="E7" s="33"/>
      <c r="F7" s="34"/>
      <c r="G7" s="135">
        <v>38985</v>
      </c>
      <c r="H7" s="7"/>
      <c r="I7" s="31"/>
      <c r="J7" s="131"/>
      <c r="K7" s="131" t="s">
        <v>1</v>
      </c>
      <c r="L7" s="35"/>
      <c r="M7" s="36"/>
      <c r="N7" s="7"/>
      <c r="O7" s="135">
        <v>70800</v>
      </c>
      <c r="P7" s="36"/>
    </row>
    <row r="8" spans="1:16" ht="23.25" customHeight="1">
      <c r="A8" s="31"/>
      <c r="B8" s="131"/>
      <c r="C8" s="131" t="s">
        <v>58</v>
      </c>
      <c r="D8" s="131"/>
      <c r="E8" s="33"/>
      <c r="F8" s="34"/>
      <c r="G8" s="135">
        <v>0</v>
      </c>
      <c r="H8" s="7"/>
      <c r="I8" s="31"/>
      <c r="J8" s="131"/>
      <c r="K8" s="131" t="s">
        <v>3</v>
      </c>
      <c r="L8" s="35"/>
      <c r="M8" s="36"/>
      <c r="N8" s="7"/>
      <c r="O8" s="135">
        <v>3681</v>
      </c>
      <c r="P8" s="36"/>
    </row>
    <row r="9" spans="1:16" ht="23.25" customHeight="1">
      <c r="A9" s="31"/>
      <c r="B9" s="131"/>
      <c r="C9" s="131" t="s">
        <v>64</v>
      </c>
      <c r="D9" s="131"/>
      <c r="E9" s="33"/>
      <c r="F9" s="34"/>
      <c r="G9" s="135">
        <v>8730</v>
      </c>
      <c r="H9" s="7"/>
      <c r="I9" s="31"/>
      <c r="J9" s="131"/>
      <c r="K9" s="131" t="s">
        <v>71</v>
      </c>
      <c r="L9" s="35"/>
      <c r="M9" s="36"/>
      <c r="N9" s="7"/>
      <c r="O9" s="135">
        <v>7539</v>
      </c>
      <c r="P9" s="36"/>
    </row>
    <row r="10" spans="1:16" ht="23.25" customHeight="1">
      <c r="A10" s="31"/>
      <c r="B10" s="131" t="s">
        <v>66</v>
      </c>
      <c r="C10" s="131"/>
      <c r="D10" s="131"/>
      <c r="E10" s="37"/>
      <c r="F10" s="38"/>
      <c r="G10" s="2">
        <f>+SUM(G11:G14)</f>
        <v>32784</v>
      </c>
      <c r="H10" s="7"/>
      <c r="I10" s="31"/>
      <c r="J10" s="131" t="s">
        <v>75</v>
      </c>
      <c r="K10" s="131"/>
      <c r="L10" s="35"/>
      <c r="M10" s="36"/>
      <c r="N10" s="7"/>
      <c r="O10" s="2">
        <f>+SUM(O11:O12)</f>
        <v>325563</v>
      </c>
      <c r="P10" s="36"/>
    </row>
    <row r="11" spans="1:16" ht="23.25" customHeight="1">
      <c r="A11" s="31"/>
      <c r="B11" s="131"/>
      <c r="C11" s="131" t="s">
        <v>57</v>
      </c>
      <c r="D11" s="131"/>
      <c r="E11" s="37"/>
      <c r="F11" s="38"/>
      <c r="G11" s="135">
        <v>30331</v>
      </c>
      <c r="H11" s="7"/>
      <c r="I11" s="31"/>
      <c r="J11" s="131"/>
      <c r="K11" s="131" t="s">
        <v>72</v>
      </c>
      <c r="L11" s="35"/>
      <c r="M11" s="36"/>
      <c r="N11" s="7"/>
      <c r="O11" s="135">
        <v>180000</v>
      </c>
      <c r="P11" s="36"/>
    </row>
    <row r="12" spans="1:16" ht="23.25" customHeight="1">
      <c r="A12" s="31"/>
      <c r="B12" s="131"/>
      <c r="C12" s="131" t="s">
        <v>58</v>
      </c>
      <c r="D12" s="131"/>
      <c r="E12" s="37"/>
      <c r="F12" s="38"/>
      <c r="G12" s="135">
        <v>0</v>
      </c>
      <c r="H12" s="7"/>
      <c r="I12" s="31"/>
      <c r="J12" s="131"/>
      <c r="K12" s="131" t="s">
        <v>73</v>
      </c>
      <c r="L12" s="35"/>
      <c r="M12" s="36"/>
      <c r="N12" s="7"/>
      <c r="O12" s="135">
        <v>145563</v>
      </c>
      <c r="P12" s="36"/>
    </row>
    <row r="13" spans="1:16" ht="23.25" customHeight="1">
      <c r="A13" s="31"/>
      <c r="B13" s="131"/>
      <c r="C13" s="131" t="s">
        <v>64</v>
      </c>
      <c r="D13" s="131"/>
      <c r="E13" s="33"/>
      <c r="F13" s="34"/>
      <c r="G13" s="135">
        <v>2453</v>
      </c>
      <c r="H13" s="7"/>
      <c r="I13" s="31"/>
      <c r="J13" s="131" t="s">
        <v>76</v>
      </c>
      <c r="K13" s="131"/>
      <c r="L13" s="35"/>
      <c r="M13" s="36"/>
      <c r="N13" s="7"/>
      <c r="O13" s="2">
        <f>+SUM(O14:O15)</f>
        <v>148994</v>
      </c>
      <c r="P13" s="36"/>
    </row>
    <row r="14" spans="1:16" ht="23.25" customHeight="1">
      <c r="A14" s="31"/>
      <c r="B14" s="131"/>
      <c r="C14" s="131" t="s">
        <v>60</v>
      </c>
      <c r="D14" s="131"/>
      <c r="E14" s="37"/>
      <c r="F14" s="38"/>
      <c r="G14" s="2"/>
      <c r="H14" s="7"/>
      <c r="I14" s="31"/>
      <c r="J14" s="131"/>
      <c r="K14" s="131" t="s">
        <v>72</v>
      </c>
      <c r="L14" s="35"/>
      <c r="M14" s="36"/>
      <c r="N14" s="7"/>
      <c r="O14" s="2"/>
      <c r="P14" s="36"/>
    </row>
    <row r="15" spans="1:16" ht="23.25" customHeight="1">
      <c r="A15" s="31"/>
      <c r="B15" s="131" t="s">
        <v>67</v>
      </c>
      <c r="C15" s="131"/>
      <c r="D15" s="131"/>
      <c r="E15" s="37"/>
      <c r="F15" s="38"/>
      <c r="G15" s="2">
        <f>+SUM(G16:G19)</f>
        <v>0</v>
      </c>
      <c r="H15" s="7"/>
      <c r="I15" s="31"/>
      <c r="J15" s="131"/>
      <c r="K15" s="131" t="s">
        <v>73</v>
      </c>
      <c r="L15" s="35"/>
      <c r="M15" s="36"/>
      <c r="N15" s="7"/>
      <c r="O15" s="135">
        <v>148994</v>
      </c>
      <c r="P15" s="36"/>
    </row>
    <row r="16" spans="1:16" ht="23.25" customHeight="1">
      <c r="A16" s="31"/>
      <c r="B16" s="131"/>
      <c r="C16" s="131" t="s">
        <v>57</v>
      </c>
      <c r="D16" s="131"/>
      <c r="E16" s="37"/>
      <c r="F16" s="38"/>
      <c r="G16" s="2"/>
      <c r="H16" s="7"/>
      <c r="I16" s="31"/>
      <c r="J16" s="131" t="s">
        <v>77</v>
      </c>
      <c r="K16" s="131"/>
      <c r="L16" s="35"/>
      <c r="M16" s="36"/>
      <c r="N16" s="7"/>
      <c r="O16" s="2">
        <f>+SUM(O17:O18)</f>
        <v>17460</v>
      </c>
      <c r="P16" s="36"/>
    </row>
    <row r="17" spans="1:16" ht="23.25" customHeight="1">
      <c r="A17" s="31"/>
      <c r="B17" s="131"/>
      <c r="C17" s="131" t="s">
        <v>58</v>
      </c>
      <c r="D17" s="131"/>
      <c r="E17" s="33"/>
      <c r="F17" s="34"/>
      <c r="G17" s="2"/>
      <c r="H17" s="7"/>
      <c r="I17" s="31"/>
      <c r="J17" s="131"/>
      <c r="K17" s="131" t="s">
        <v>72</v>
      </c>
      <c r="L17" s="35"/>
      <c r="M17" s="36"/>
      <c r="N17" s="7"/>
      <c r="O17" s="2"/>
      <c r="P17" s="36"/>
    </row>
    <row r="18" spans="1:16" ht="23.25" customHeight="1">
      <c r="A18" s="31"/>
      <c r="B18" s="131"/>
      <c r="C18" s="131" t="s">
        <v>64</v>
      </c>
      <c r="D18" s="131"/>
      <c r="E18" s="37"/>
      <c r="F18" s="38"/>
      <c r="G18" s="2"/>
      <c r="H18" s="7"/>
      <c r="I18" s="31"/>
      <c r="J18" s="131"/>
      <c r="K18" s="131" t="s">
        <v>73</v>
      </c>
      <c r="L18" s="35"/>
      <c r="M18" s="36"/>
      <c r="N18" s="7"/>
      <c r="O18" s="135">
        <v>17460</v>
      </c>
      <c r="P18" s="36"/>
    </row>
    <row r="19" spans="1:16" ht="23.25" customHeight="1">
      <c r="A19" s="31"/>
      <c r="B19" s="131"/>
      <c r="C19" s="131" t="s">
        <v>60</v>
      </c>
      <c r="D19" s="131"/>
      <c r="E19" s="37"/>
      <c r="F19" s="38"/>
      <c r="G19" s="2"/>
      <c r="H19" s="7"/>
      <c r="I19" s="31"/>
      <c r="J19" s="131" t="s">
        <v>78</v>
      </c>
      <c r="K19" s="131"/>
      <c r="L19" s="35"/>
      <c r="M19" s="36"/>
      <c r="N19" s="7"/>
      <c r="O19" s="2"/>
      <c r="P19" s="36"/>
    </row>
    <row r="20" spans="1:16" ht="23.25" customHeight="1">
      <c r="A20" s="31"/>
      <c r="B20" s="131" t="s">
        <v>68</v>
      </c>
      <c r="C20" s="131"/>
      <c r="D20" s="131"/>
      <c r="E20" s="37"/>
      <c r="F20" s="38"/>
      <c r="G20" s="2">
        <f>SUM(G21:G26)</f>
        <v>387600</v>
      </c>
      <c r="H20" s="7"/>
      <c r="I20" s="31"/>
      <c r="J20" s="131" t="s">
        <v>79</v>
      </c>
      <c r="K20" s="131"/>
      <c r="L20" s="35"/>
      <c r="M20" s="36"/>
      <c r="N20" s="7"/>
      <c r="O20" s="2"/>
      <c r="P20" s="36"/>
    </row>
    <row r="21" spans="1:16" ht="23.25" customHeight="1">
      <c r="A21" s="31"/>
      <c r="B21" s="131"/>
      <c r="C21" s="131" t="s">
        <v>57</v>
      </c>
      <c r="D21" s="131"/>
      <c r="E21" s="37"/>
      <c r="F21" s="38"/>
      <c r="G21" s="135">
        <v>232500</v>
      </c>
      <c r="H21" s="7"/>
      <c r="I21" s="31"/>
      <c r="J21" s="131" t="s">
        <v>80</v>
      </c>
      <c r="K21" s="131"/>
      <c r="L21" s="35"/>
      <c r="M21" s="36"/>
      <c r="N21" s="7"/>
      <c r="O21" s="2"/>
      <c r="P21" s="36"/>
    </row>
    <row r="22" spans="1:16" ht="23.25" customHeight="1">
      <c r="A22" s="31"/>
      <c r="B22" s="131"/>
      <c r="C22" s="131" t="s">
        <v>58</v>
      </c>
      <c r="D22" s="131"/>
      <c r="E22" s="33"/>
      <c r="F22" s="34"/>
      <c r="G22" s="135">
        <v>148900</v>
      </c>
      <c r="H22" s="7"/>
      <c r="I22" s="31"/>
      <c r="J22" s="131" t="s">
        <v>81</v>
      </c>
      <c r="K22" s="131"/>
      <c r="L22" s="35"/>
      <c r="M22" s="36"/>
      <c r="N22" s="7"/>
      <c r="O22" s="2"/>
      <c r="P22" s="36"/>
    </row>
    <row r="23" spans="1:16" ht="23.25" customHeight="1">
      <c r="A23" s="31"/>
      <c r="B23" s="131"/>
      <c r="C23" s="131" t="s">
        <v>64</v>
      </c>
      <c r="D23" s="131"/>
      <c r="E23" s="33"/>
      <c r="F23" s="34"/>
      <c r="G23" s="135">
        <v>6200</v>
      </c>
      <c r="H23" s="7"/>
      <c r="I23" s="31"/>
      <c r="J23" s="173" t="s">
        <v>70</v>
      </c>
      <c r="K23" s="173"/>
      <c r="L23" s="173"/>
      <c r="M23" s="36"/>
      <c r="N23" s="7"/>
      <c r="O23" s="2">
        <f>SUM(O24:O26)</f>
        <v>0</v>
      </c>
      <c r="P23" s="36"/>
    </row>
    <row r="24" spans="1:16" ht="23.25" customHeight="1">
      <c r="A24" s="31"/>
      <c r="B24" s="131"/>
      <c r="C24" s="131" t="s">
        <v>60</v>
      </c>
      <c r="D24" s="131"/>
      <c r="E24" s="37"/>
      <c r="F24" s="38"/>
      <c r="G24" s="2"/>
      <c r="H24" s="7"/>
      <c r="I24" s="31"/>
      <c r="J24" s="131"/>
      <c r="K24" s="7" t="s">
        <v>114</v>
      </c>
      <c r="L24" s="35"/>
      <c r="M24" s="36"/>
      <c r="N24" s="7"/>
      <c r="O24" s="2"/>
      <c r="P24" s="36"/>
    </row>
    <row r="25" spans="1:16" ht="23.25" customHeight="1">
      <c r="A25" s="31"/>
      <c r="B25" s="131"/>
      <c r="C25" s="131" t="s">
        <v>61</v>
      </c>
      <c r="D25" s="131"/>
      <c r="E25" s="37"/>
      <c r="F25" s="38"/>
      <c r="G25" s="2"/>
      <c r="H25" s="7"/>
      <c r="I25" s="31"/>
      <c r="J25" s="131"/>
      <c r="K25" s="7" t="s">
        <v>115</v>
      </c>
      <c r="L25" s="35"/>
      <c r="M25" s="36"/>
      <c r="N25" s="7"/>
      <c r="O25" s="2"/>
      <c r="P25" s="36"/>
    </row>
    <row r="26" spans="1:16" ht="23.25" customHeight="1">
      <c r="A26" s="31"/>
      <c r="B26" s="131"/>
      <c r="C26" s="131" t="s">
        <v>17</v>
      </c>
      <c r="D26" s="131"/>
      <c r="E26" s="37"/>
      <c r="F26" s="38"/>
      <c r="G26" s="2"/>
      <c r="H26" s="7"/>
      <c r="I26" s="31"/>
      <c r="J26" s="131"/>
      <c r="K26" s="7" t="s">
        <v>116</v>
      </c>
      <c r="L26" s="35"/>
      <c r="M26" s="36"/>
      <c r="N26" s="7"/>
      <c r="O26" s="2"/>
      <c r="P26" s="36"/>
    </row>
    <row r="27" spans="1:16" ht="23.25" customHeight="1">
      <c r="A27" s="31"/>
      <c r="B27" s="131" t="s">
        <v>69</v>
      </c>
      <c r="C27" s="131"/>
      <c r="D27" s="131"/>
      <c r="E27" s="33"/>
      <c r="F27" s="34"/>
      <c r="G27" s="2"/>
      <c r="H27" s="7"/>
      <c r="I27" s="31"/>
      <c r="J27" s="131" t="s">
        <v>82</v>
      </c>
      <c r="K27" s="7"/>
      <c r="L27" s="35"/>
      <c r="M27" s="36"/>
      <c r="N27" s="7"/>
      <c r="O27" s="2">
        <f>O28+O44</f>
        <v>689905</v>
      </c>
      <c r="P27" s="36"/>
    </row>
    <row r="28" spans="1:16" ht="23.25" customHeight="1">
      <c r="A28" s="31"/>
      <c r="B28" s="173" t="s">
        <v>70</v>
      </c>
      <c r="C28" s="173"/>
      <c r="D28" s="173"/>
      <c r="E28" s="33"/>
      <c r="F28" s="34"/>
      <c r="G28" s="2">
        <f>SUM(G29:G35)</f>
        <v>0</v>
      </c>
      <c r="H28" s="7"/>
      <c r="I28" s="31"/>
      <c r="J28" s="131"/>
      <c r="K28" s="7" t="s">
        <v>26</v>
      </c>
      <c r="L28" s="35"/>
      <c r="M28" s="36"/>
      <c r="N28" s="7"/>
      <c r="O28" s="2">
        <f>+SUM(O29,O32,O35,O38,O41)</f>
        <v>689905</v>
      </c>
      <c r="P28" s="36"/>
    </row>
    <row r="29" spans="1:16" ht="23.25" customHeight="1">
      <c r="A29" s="31"/>
      <c r="B29" s="131"/>
      <c r="C29" s="131" t="s">
        <v>107</v>
      </c>
      <c r="D29" s="131"/>
      <c r="E29" s="33"/>
      <c r="F29" s="34"/>
      <c r="G29" s="2"/>
      <c r="H29" s="7"/>
      <c r="I29" s="31"/>
      <c r="J29" s="131"/>
      <c r="K29" s="7"/>
      <c r="L29" s="7" t="s">
        <v>57</v>
      </c>
      <c r="M29" s="39"/>
      <c r="N29" s="7"/>
      <c r="O29" s="2">
        <f>+SUM(O30:O31)</f>
        <v>448438</v>
      </c>
      <c r="P29" s="36"/>
    </row>
    <row r="30" spans="1:16" ht="23.25" customHeight="1">
      <c r="A30" s="31"/>
      <c r="B30" s="131"/>
      <c r="C30" s="131" t="s">
        <v>108</v>
      </c>
      <c r="D30" s="131"/>
      <c r="E30" s="33"/>
      <c r="F30" s="34"/>
      <c r="G30" s="2"/>
      <c r="H30" s="7"/>
      <c r="I30" s="31"/>
      <c r="J30" s="131"/>
      <c r="K30" s="7"/>
      <c r="L30" s="35" t="s">
        <v>29</v>
      </c>
      <c r="M30" s="36"/>
      <c r="N30" s="7"/>
      <c r="O30" s="135">
        <v>387455</v>
      </c>
      <c r="P30" s="36"/>
    </row>
    <row r="31" spans="1:16" ht="23.25" customHeight="1">
      <c r="A31" s="31"/>
      <c r="B31" s="131"/>
      <c r="C31" s="131" t="s">
        <v>109</v>
      </c>
      <c r="D31" s="131"/>
      <c r="E31" s="33"/>
      <c r="F31" s="34"/>
      <c r="G31" s="2"/>
      <c r="H31" s="7"/>
      <c r="I31" s="31"/>
      <c r="J31" s="131"/>
      <c r="K31" s="7"/>
      <c r="L31" s="35" t="s">
        <v>31</v>
      </c>
      <c r="M31" s="36"/>
      <c r="N31" s="7"/>
      <c r="O31" s="135">
        <v>60983</v>
      </c>
      <c r="P31" s="36"/>
    </row>
    <row r="32" spans="1:16" ht="23.25" customHeight="1">
      <c r="A32" s="31"/>
      <c r="B32" s="131"/>
      <c r="C32" s="131" t="s">
        <v>110</v>
      </c>
      <c r="D32" s="131"/>
      <c r="E32" s="33"/>
      <c r="F32" s="34"/>
      <c r="G32" s="2"/>
      <c r="H32" s="7"/>
      <c r="I32" s="31"/>
      <c r="J32" s="131"/>
      <c r="K32" s="40"/>
      <c r="L32" s="7" t="s">
        <v>58</v>
      </c>
      <c r="M32" s="39"/>
      <c r="N32" s="7"/>
      <c r="O32" s="2">
        <f>+SUM(O33:O34)</f>
        <v>137981</v>
      </c>
      <c r="P32" s="36"/>
    </row>
    <row r="33" spans="1:16" ht="23.25" customHeight="1">
      <c r="A33" s="31"/>
      <c r="B33" s="131"/>
      <c r="C33" s="131" t="s">
        <v>111</v>
      </c>
      <c r="D33" s="131"/>
      <c r="E33" s="33"/>
      <c r="F33" s="34"/>
      <c r="G33" s="2"/>
      <c r="H33" s="7"/>
      <c r="I33" s="31"/>
      <c r="J33" s="131"/>
      <c r="K33" s="7"/>
      <c r="L33" s="35" t="s">
        <v>29</v>
      </c>
      <c r="M33" s="36"/>
      <c r="N33" s="7"/>
      <c r="O33" s="135">
        <v>119217</v>
      </c>
      <c r="P33" s="36"/>
    </row>
    <row r="34" spans="1:16" ht="23.25" customHeight="1">
      <c r="A34" s="31"/>
      <c r="B34" s="131"/>
      <c r="C34" s="131" t="s">
        <v>112</v>
      </c>
      <c r="D34" s="131"/>
      <c r="E34" s="33"/>
      <c r="F34" s="34"/>
      <c r="G34" s="2"/>
      <c r="H34" s="7"/>
      <c r="I34" s="31"/>
      <c r="J34" s="131"/>
      <c r="K34" s="7"/>
      <c r="L34" s="35" t="s">
        <v>31</v>
      </c>
      <c r="M34" s="36"/>
      <c r="N34" s="7"/>
      <c r="O34" s="135">
        <v>18764</v>
      </c>
      <c r="P34" s="36"/>
    </row>
    <row r="35" spans="1:16" ht="23.25" customHeight="1">
      <c r="A35" s="31"/>
      <c r="B35" s="131"/>
      <c r="C35" s="131" t="s">
        <v>113</v>
      </c>
      <c r="D35" s="131"/>
      <c r="E35" s="33"/>
      <c r="F35" s="34"/>
      <c r="G35" s="2"/>
      <c r="H35" s="7"/>
      <c r="I35" s="31"/>
      <c r="J35" s="131"/>
      <c r="K35" s="40"/>
      <c r="L35" s="7" t="s">
        <v>64</v>
      </c>
      <c r="M35" s="36"/>
      <c r="N35" s="7"/>
      <c r="O35" s="2">
        <f>+SUM(O36:O37)</f>
        <v>103486</v>
      </c>
      <c r="P35" s="36"/>
    </row>
    <row r="36" spans="1:16" ht="23.25" customHeight="1">
      <c r="A36" s="22"/>
      <c r="B36" s="42"/>
      <c r="C36" s="42"/>
      <c r="D36" s="42"/>
      <c r="E36" s="43"/>
      <c r="F36" s="44"/>
      <c r="G36" s="4"/>
      <c r="H36" s="6"/>
      <c r="I36" s="22"/>
      <c r="J36" s="63"/>
      <c r="K36" s="6"/>
      <c r="L36" s="129" t="s">
        <v>29</v>
      </c>
      <c r="M36" s="45"/>
      <c r="N36" s="6"/>
      <c r="O36" s="136">
        <v>89413</v>
      </c>
      <c r="P36" s="45"/>
    </row>
    <row r="37" spans="1:16" ht="23.25" customHeight="1">
      <c r="A37" s="31"/>
      <c r="B37" s="171" t="s">
        <v>93</v>
      </c>
      <c r="C37" s="171"/>
      <c r="D37" s="171"/>
      <c r="E37" s="172"/>
      <c r="F37" s="34"/>
      <c r="G37" s="2">
        <f>SUM(G38:G45)</f>
        <v>795843</v>
      </c>
      <c r="H37" s="7"/>
      <c r="I37" s="31"/>
      <c r="J37" s="131"/>
      <c r="K37" s="7"/>
      <c r="L37" s="35" t="s">
        <v>31</v>
      </c>
      <c r="M37" s="36"/>
      <c r="N37" s="7"/>
      <c r="O37" s="135">
        <v>14073</v>
      </c>
      <c r="P37" s="36"/>
    </row>
    <row r="38" spans="1:16" ht="23.25" customHeight="1">
      <c r="A38" s="31"/>
      <c r="B38" s="131"/>
      <c r="C38" s="131" t="s">
        <v>57</v>
      </c>
      <c r="D38" s="131"/>
      <c r="E38" s="33"/>
      <c r="F38" s="34"/>
      <c r="G38" s="135">
        <v>472185</v>
      </c>
      <c r="H38" s="7"/>
      <c r="I38" s="31"/>
      <c r="J38" s="131"/>
      <c r="K38" s="40"/>
      <c r="L38" s="7" t="s">
        <v>60</v>
      </c>
      <c r="M38" s="36"/>
      <c r="N38" s="7"/>
      <c r="O38" s="2">
        <f>+SUM(O39:O40)</f>
        <v>0</v>
      </c>
      <c r="P38" s="36"/>
    </row>
    <row r="39" spans="1:16" ht="23.25" customHeight="1">
      <c r="A39" s="31"/>
      <c r="B39" s="131"/>
      <c r="C39" s="131" t="s">
        <v>58</v>
      </c>
      <c r="D39" s="131"/>
      <c r="E39" s="33"/>
      <c r="F39" s="34"/>
      <c r="G39" s="135">
        <v>138075</v>
      </c>
      <c r="H39" s="7"/>
      <c r="I39" s="31"/>
      <c r="J39" s="131"/>
      <c r="K39" s="7"/>
      <c r="L39" s="35" t="s">
        <v>29</v>
      </c>
      <c r="M39" s="36"/>
      <c r="N39" s="7"/>
      <c r="O39" s="2"/>
      <c r="P39" s="36"/>
    </row>
    <row r="40" spans="1:16" ht="23.25" customHeight="1">
      <c r="A40" s="31"/>
      <c r="B40" s="131"/>
      <c r="C40" s="131" t="s">
        <v>59</v>
      </c>
      <c r="D40" s="131"/>
      <c r="E40" s="33"/>
      <c r="F40" s="34"/>
      <c r="G40" s="135">
        <v>103563</v>
      </c>
      <c r="H40" s="7"/>
      <c r="I40" s="31"/>
      <c r="J40" s="131"/>
      <c r="K40" s="7"/>
      <c r="L40" s="35" t="s">
        <v>31</v>
      </c>
      <c r="M40" s="36"/>
      <c r="N40" s="7"/>
      <c r="O40" s="2"/>
      <c r="P40" s="36"/>
    </row>
    <row r="41" spans="1:16" ht="23.25" customHeight="1">
      <c r="A41" s="31"/>
      <c r="B41" s="41"/>
      <c r="C41" s="131" t="s">
        <v>60</v>
      </c>
      <c r="D41" s="131"/>
      <c r="E41" s="33"/>
      <c r="F41" s="34"/>
      <c r="G41" s="2"/>
      <c r="H41" s="7"/>
      <c r="I41" s="31"/>
      <c r="J41" s="131"/>
      <c r="K41" s="40"/>
      <c r="L41" s="7" t="s">
        <v>61</v>
      </c>
      <c r="M41" s="36"/>
      <c r="N41" s="7"/>
      <c r="O41" s="2">
        <f>+SUM(O42:O43)</f>
        <v>0</v>
      </c>
      <c r="P41" s="36"/>
    </row>
    <row r="42" spans="1:16" ht="23.25" customHeight="1">
      <c r="A42" s="31"/>
      <c r="B42" s="131"/>
      <c r="C42" s="131" t="s">
        <v>61</v>
      </c>
      <c r="D42" s="131"/>
      <c r="E42" s="33"/>
      <c r="F42" s="34"/>
      <c r="G42" s="2"/>
      <c r="H42" s="7"/>
      <c r="I42" s="31"/>
      <c r="J42" s="131"/>
      <c r="K42" s="7"/>
      <c r="L42" s="35" t="s">
        <v>29</v>
      </c>
      <c r="M42" s="36"/>
      <c r="N42" s="7"/>
      <c r="O42" s="2"/>
      <c r="P42" s="36"/>
    </row>
    <row r="43" spans="1:16" ht="23.25" customHeight="1">
      <c r="A43" s="31"/>
      <c r="B43" s="131"/>
      <c r="C43" s="131" t="s">
        <v>62</v>
      </c>
      <c r="D43" s="131"/>
      <c r="E43" s="33"/>
      <c r="F43" s="34"/>
      <c r="G43" s="2"/>
      <c r="H43" s="7"/>
      <c r="I43" s="31"/>
      <c r="J43" s="131"/>
      <c r="K43" s="7"/>
      <c r="L43" s="35" t="s">
        <v>31</v>
      </c>
      <c r="M43" s="36"/>
      <c r="N43" s="7"/>
      <c r="O43" s="2"/>
      <c r="P43" s="36"/>
    </row>
    <row r="44" spans="1:16" ht="23.25" customHeight="1">
      <c r="A44" s="31"/>
      <c r="B44" s="131"/>
      <c r="C44" s="131" t="s">
        <v>63</v>
      </c>
      <c r="D44" s="131"/>
      <c r="E44" s="33"/>
      <c r="F44" s="34"/>
      <c r="G44" s="2"/>
      <c r="H44" s="7"/>
      <c r="I44" s="31"/>
      <c r="J44" s="131"/>
      <c r="K44" s="7" t="s">
        <v>91</v>
      </c>
      <c r="L44" s="7"/>
      <c r="M44" s="36"/>
      <c r="N44" s="7"/>
      <c r="O44" s="2">
        <f>+SUM(O45:O46)</f>
        <v>0</v>
      </c>
      <c r="P44" s="36"/>
    </row>
    <row r="45" spans="1:16" ht="23.25" customHeight="1">
      <c r="A45" s="31"/>
      <c r="B45" s="131"/>
      <c r="C45" s="131" t="s">
        <v>17</v>
      </c>
      <c r="D45" s="131"/>
      <c r="E45" s="33"/>
      <c r="F45" s="34"/>
      <c r="G45" s="2">
        <v>82020</v>
      </c>
      <c r="H45" s="7"/>
      <c r="I45" s="31"/>
      <c r="J45" s="131"/>
      <c r="K45" s="7"/>
      <c r="L45" s="35" t="s">
        <v>29</v>
      </c>
      <c r="M45" s="36"/>
      <c r="N45" s="7"/>
      <c r="O45" s="2"/>
      <c r="P45" s="36"/>
    </row>
    <row r="46" spans="1:16" ht="23.25" customHeight="1">
      <c r="A46" s="31"/>
      <c r="B46" s="131"/>
      <c r="C46" s="131"/>
      <c r="D46" s="131"/>
      <c r="E46" s="33"/>
      <c r="F46" s="34"/>
      <c r="G46" s="2"/>
      <c r="H46" s="7"/>
      <c r="I46" s="31"/>
      <c r="J46" s="131"/>
      <c r="K46" s="7"/>
      <c r="L46" s="35" t="s">
        <v>31</v>
      </c>
      <c r="M46" s="36"/>
      <c r="N46" s="7"/>
      <c r="O46" s="2"/>
      <c r="P46" s="36"/>
    </row>
    <row r="47" spans="1:16" ht="23.25" customHeight="1">
      <c r="A47" s="31"/>
      <c r="B47" s="131"/>
      <c r="C47" s="131"/>
      <c r="D47" s="131"/>
      <c r="E47" s="33"/>
      <c r="F47" s="34"/>
      <c r="G47" s="2"/>
      <c r="H47" s="7"/>
      <c r="I47" s="31"/>
      <c r="J47" s="168" t="s">
        <v>92</v>
      </c>
      <c r="K47" s="169"/>
      <c r="L47" s="169"/>
      <c r="M47" s="170"/>
      <c r="N47" s="7"/>
      <c r="O47" s="2"/>
      <c r="P47" s="36"/>
    </row>
    <row r="48" spans="1:16" ht="23.25" customHeight="1">
      <c r="A48" s="31"/>
      <c r="B48" s="131"/>
      <c r="C48" s="131"/>
      <c r="D48" s="131"/>
      <c r="E48" s="33"/>
      <c r="F48" s="34"/>
      <c r="G48" s="2"/>
      <c r="H48" s="7"/>
      <c r="I48" s="31"/>
      <c r="J48" s="131"/>
      <c r="K48" s="7"/>
      <c r="L48" s="35"/>
      <c r="M48" s="36"/>
      <c r="N48" s="7"/>
      <c r="O48" s="2"/>
      <c r="P48" s="36"/>
    </row>
    <row r="49" spans="1:16" ht="23.25" customHeight="1">
      <c r="A49" s="31"/>
      <c r="B49" s="131"/>
      <c r="C49" s="131"/>
      <c r="D49" s="131"/>
      <c r="E49" s="33"/>
      <c r="F49" s="34"/>
      <c r="G49" s="2"/>
      <c r="H49" s="7"/>
      <c r="I49" s="31"/>
      <c r="J49" s="131"/>
      <c r="K49" s="7"/>
      <c r="L49" s="35"/>
      <c r="M49" s="36"/>
      <c r="N49" s="7"/>
      <c r="O49" s="2"/>
      <c r="P49" s="36"/>
    </row>
    <row r="50" spans="1:16" ht="23.25" customHeight="1">
      <c r="A50" s="31"/>
      <c r="B50" s="131"/>
      <c r="C50" s="131"/>
      <c r="D50" s="131"/>
      <c r="E50" s="33"/>
      <c r="F50" s="34"/>
      <c r="G50" s="2"/>
      <c r="H50" s="7"/>
      <c r="I50" s="31"/>
      <c r="J50" s="131"/>
      <c r="K50" s="7"/>
      <c r="L50" s="35"/>
      <c r="M50" s="36"/>
      <c r="N50" s="7"/>
      <c r="O50" s="2"/>
      <c r="P50" s="36"/>
    </row>
    <row r="51" spans="1:16" ht="23.25" customHeight="1">
      <c r="A51" s="31"/>
      <c r="B51" s="131"/>
      <c r="C51" s="131"/>
      <c r="D51" s="131"/>
      <c r="E51" s="33"/>
      <c r="F51" s="34"/>
      <c r="G51" s="2"/>
      <c r="H51" s="7"/>
      <c r="I51" s="31"/>
      <c r="J51" s="131"/>
      <c r="K51" s="7"/>
      <c r="L51" s="35"/>
      <c r="M51" s="36"/>
      <c r="N51" s="7"/>
      <c r="O51" s="2"/>
      <c r="P51" s="36"/>
    </row>
    <row r="52" spans="1:16" ht="23.25" customHeight="1">
      <c r="A52" s="31"/>
      <c r="B52" s="131"/>
      <c r="C52" s="131"/>
      <c r="D52" s="131"/>
      <c r="E52" s="33"/>
      <c r="F52" s="34"/>
      <c r="G52" s="2"/>
      <c r="H52" s="7"/>
      <c r="I52" s="31"/>
      <c r="J52" s="131"/>
      <c r="K52" s="7"/>
      <c r="L52" s="35"/>
      <c r="M52" s="36"/>
      <c r="N52" s="7"/>
      <c r="O52" s="2"/>
      <c r="P52" s="36"/>
    </row>
    <row r="53" spans="1:16" ht="23.25" customHeight="1">
      <c r="A53" s="31"/>
      <c r="B53" s="131"/>
      <c r="C53" s="131"/>
      <c r="D53" s="131"/>
      <c r="E53" s="33"/>
      <c r="F53" s="34"/>
      <c r="G53" s="2"/>
      <c r="H53" s="7"/>
      <c r="I53" s="31"/>
      <c r="J53" s="131"/>
      <c r="K53" s="7"/>
      <c r="L53" s="35"/>
      <c r="M53" s="36"/>
      <c r="N53" s="7"/>
      <c r="O53" s="2"/>
      <c r="P53" s="36"/>
    </row>
    <row r="54" spans="1:16" ht="23.25" customHeight="1">
      <c r="A54" s="31"/>
      <c r="B54" s="131"/>
      <c r="C54" s="131"/>
      <c r="D54" s="131"/>
      <c r="E54" s="33"/>
      <c r="F54" s="34"/>
      <c r="G54" s="2"/>
      <c r="H54" s="7"/>
      <c r="I54" s="31"/>
      <c r="J54" s="131"/>
      <c r="K54" s="7"/>
      <c r="L54" s="35"/>
      <c r="M54" s="36"/>
      <c r="N54" s="7"/>
      <c r="O54" s="2"/>
      <c r="P54" s="36"/>
    </row>
    <row r="55" spans="1:16" ht="23.25" customHeight="1">
      <c r="A55" s="31"/>
      <c r="B55" s="131"/>
      <c r="C55" s="131"/>
      <c r="D55" s="131"/>
      <c r="E55" s="33"/>
      <c r="F55" s="34"/>
      <c r="G55" s="2"/>
      <c r="H55" s="7"/>
      <c r="I55" s="31"/>
      <c r="J55" s="131"/>
      <c r="K55" s="7"/>
      <c r="L55" s="35"/>
      <c r="M55" s="36"/>
      <c r="N55" s="7"/>
      <c r="O55" s="2"/>
      <c r="P55" s="36"/>
    </row>
    <row r="56" spans="1:16" ht="23.25" customHeight="1">
      <c r="A56" s="31"/>
      <c r="B56" s="131"/>
      <c r="C56" s="131"/>
      <c r="D56" s="131"/>
      <c r="E56" s="33"/>
      <c r="F56" s="34"/>
      <c r="G56" s="2"/>
      <c r="H56" s="7"/>
      <c r="I56" s="31"/>
      <c r="J56" s="131"/>
      <c r="K56" s="7"/>
      <c r="L56" s="35"/>
      <c r="M56" s="36"/>
      <c r="N56" s="7"/>
      <c r="O56" s="2"/>
      <c r="P56" s="36"/>
    </row>
    <row r="57" spans="1:16" ht="23.25" customHeight="1">
      <c r="A57" s="31"/>
      <c r="B57" s="131"/>
      <c r="C57" s="131"/>
      <c r="D57" s="131"/>
      <c r="E57" s="33"/>
      <c r="F57" s="34"/>
      <c r="G57" s="2"/>
      <c r="H57" s="7"/>
      <c r="I57" s="31"/>
      <c r="J57" s="131"/>
      <c r="K57" s="7"/>
      <c r="L57" s="35"/>
      <c r="M57" s="36"/>
      <c r="N57" s="7"/>
      <c r="O57" s="2"/>
      <c r="P57" s="36"/>
    </row>
    <row r="58" spans="1:16" ht="23.25" customHeight="1">
      <c r="A58" s="31"/>
      <c r="B58" s="131"/>
      <c r="C58" s="131"/>
      <c r="D58" s="131"/>
      <c r="E58" s="33"/>
      <c r="F58" s="34"/>
      <c r="G58" s="2"/>
      <c r="H58" s="7"/>
      <c r="I58" s="31"/>
      <c r="J58" s="131"/>
      <c r="K58" s="7"/>
      <c r="L58" s="35"/>
      <c r="M58" s="36"/>
      <c r="N58" s="7"/>
      <c r="O58" s="2"/>
      <c r="P58" s="36"/>
    </row>
    <row r="59" spans="1:16" ht="23.25" customHeight="1">
      <c r="A59" s="31"/>
      <c r="B59" s="131"/>
      <c r="C59" s="131"/>
      <c r="D59" s="131"/>
      <c r="E59" s="33"/>
      <c r="F59" s="34"/>
      <c r="G59" s="2"/>
      <c r="H59" s="7"/>
      <c r="I59" s="31"/>
      <c r="J59" s="131"/>
      <c r="K59" s="7"/>
      <c r="L59" s="35"/>
      <c r="M59" s="36"/>
      <c r="N59" s="7"/>
      <c r="O59" s="2"/>
      <c r="P59" s="36"/>
    </row>
    <row r="60" spans="1:16" ht="23.25" customHeight="1">
      <c r="A60" s="31"/>
      <c r="B60" s="131"/>
      <c r="C60" s="131"/>
      <c r="D60" s="131"/>
      <c r="E60" s="33"/>
      <c r="F60" s="34"/>
      <c r="G60" s="2"/>
      <c r="H60" s="7"/>
      <c r="I60" s="31"/>
      <c r="J60" s="131"/>
      <c r="K60" s="7"/>
      <c r="L60" s="35"/>
      <c r="M60" s="36"/>
      <c r="N60" s="7"/>
      <c r="O60" s="2"/>
      <c r="P60" s="36"/>
    </row>
    <row r="61" spans="1:16" ht="23.25" customHeight="1">
      <c r="A61" s="31"/>
      <c r="B61" s="131"/>
      <c r="C61" s="131"/>
      <c r="D61" s="131"/>
      <c r="E61" s="33"/>
      <c r="F61" s="34"/>
      <c r="G61" s="2"/>
      <c r="H61" s="7"/>
      <c r="I61" s="31"/>
      <c r="J61" s="131"/>
      <c r="K61" s="7"/>
      <c r="L61" s="35"/>
      <c r="M61" s="36"/>
      <c r="N61" s="7"/>
      <c r="O61" s="2"/>
      <c r="P61" s="36"/>
    </row>
    <row r="62" spans="1:16" ht="23.25" customHeight="1">
      <c r="A62" s="31"/>
      <c r="B62" s="131"/>
      <c r="C62" s="131"/>
      <c r="D62" s="131"/>
      <c r="E62" s="33"/>
      <c r="F62" s="34"/>
      <c r="G62" s="2"/>
      <c r="H62" s="7"/>
      <c r="I62" s="31"/>
      <c r="J62" s="131"/>
      <c r="K62" s="7"/>
      <c r="L62" s="35"/>
      <c r="M62" s="36"/>
      <c r="N62" s="7"/>
      <c r="O62" s="2"/>
      <c r="P62" s="36"/>
    </row>
    <row r="63" spans="1:16" ht="23.25" customHeight="1">
      <c r="A63" s="31"/>
      <c r="B63" s="131"/>
      <c r="C63" s="131"/>
      <c r="D63" s="131"/>
      <c r="E63" s="33"/>
      <c r="F63" s="34"/>
      <c r="G63" s="2"/>
      <c r="H63" s="7"/>
      <c r="I63" s="31"/>
      <c r="J63" s="131"/>
      <c r="K63" s="7"/>
      <c r="L63" s="35"/>
      <c r="M63" s="36"/>
      <c r="N63" s="7"/>
      <c r="O63" s="2"/>
      <c r="P63" s="36"/>
    </row>
    <row r="64" spans="1:16" ht="23.25" customHeight="1">
      <c r="A64" s="31"/>
      <c r="B64" s="131"/>
      <c r="C64" s="131"/>
      <c r="D64" s="131"/>
      <c r="E64" s="33"/>
      <c r="F64" s="34"/>
      <c r="G64" s="2"/>
      <c r="H64" s="7"/>
      <c r="I64" s="31"/>
      <c r="J64" s="131"/>
      <c r="K64" s="7"/>
      <c r="L64" s="35"/>
      <c r="M64" s="36"/>
      <c r="N64" s="7"/>
      <c r="O64" s="2"/>
      <c r="P64" s="36"/>
    </row>
    <row r="65" spans="1:16" ht="23.25" customHeight="1">
      <c r="A65" s="31"/>
      <c r="B65" s="131"/>
      <c r="C65" s="131"/>
      <c r="D65" s="131"/>
      <c r="E65" s="33"/>
      <c r="F65" s="34"/>
      <c r="G65" s="2"/>
      <c r="H65" s="7"/>
      <c r="I65" s="31"/>
      <c r="J65" s="131"/>
      <c r="K65" s="7"/>
      <c r="L65" s="35"/>
      <c r="M65" s="36"/>
      <c r="N65" s="7"/>
      <c r="O65" s="2"/>
      <c r="P65" s="36"/>
    </row>
    <row r="66" spans="1:16" ht="23.25" customHeight="1">
      <c r="A66" s="22"/>
      <c r="B66" s="42"/>
      <c r="C66" s="42"/>
      <c r="D66" s="42"/>
      <c r="E66" s="46"/>
      <c r="F66" s="24"/>
      <c r="G66" s="4"/>
      <c r="H66" s="6"/>
      <c r="I66" s="22"/>
      <c r="J66" s="42"/>
      <c r="K66" s="6"/>
      <c r="L66" s="129"/>
      <c r="M66" s="45"/>
      <c r="N66" s="6"/>
      <c r="O66" s="4"/>
      <c r="P66" s="45"/>
    </row>
    <row r="67" spans="1:16" ht="23.25" customHeight="1">
      <c r="A67" s="22"/>
      <c r="B67" s="163" t="s">
        <v>56</v>
      </c>
      <c r="C67" s="163"/>
      <c r="D67" s="163"/>
      <c r="E67" s="24"/>
      <c r="F67" s="47"/>
      <c r="G67" s="4">
        <f>SUM(G6,G10,G15,G20,G37,G27,G28)</f>
        <v>1263942</v>
      </c>
      <c r="H67" s="45"/>
      <c r="I67" s="6"/>
      <c r="J67" s="163" t="s">
        <v>56</v>
      </c>
      <c r="K67" s="163"/>
      <c r="L67" s="163"/>
      <c r="M67" s="24"/>
      <c r="N67" s="47"/>
      <c r="O67" s="4">
        <f>+SUM(O6,O10,O13,O16,O19,O20,O21,O22,O23,O27,O47)</f>
        <v>1263942</v>
      </c>
      <c r="P67" s="45"/>
    </row>
  </sheetData>
  <mergeCells count="10">
    <mergeCell ref="B37:E37"/>
    <mergeCell ref="J47:M47"/>
    <mergeCell ref="B67:D67"/>
    <mergeCell ref="J67:L67"/>
    <mergeCell ref="B3:G3"/>
    <mergeCell ref="J3:O3"/>
    <mergeCell ref="B4:D5"/>
    <mergeCell ref="J4:L5"/>
    <mergeCell ref="J23:L23"/>
    <mergeCell ref="B28:D28"/>
  </mergeCells>
  <phoneticPr fontId="6"/>
  <pageMargins left="0.59055118110236227" right="0.59055118110236227" top="0.6692913385826772" bottom="0.59055118110236227" header="0.51181102362204722" footer="0.51181102362204722"/>
  <pageSetup paperSize="9" orientation="portrait" blackAndWhite="1" r:id="rId1"/>
  <headerFooter alignWithMargins="0"/>
  <rowBreaks count="1" manualBreakCount="1">
    <brk id="3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千葉港【別紙１】経営関係収支報告</vt:lpstr>
      <vt:lpstr>木更津港【別紙１】経営関係収支報告</vt:lpstr>
      <vt:lpstr>千葉港【別紙２】建設関係収支報告</vt:lpstr>
      <vt:lpstr>木更津港【別紙２】建設関係収支報告</vt:lpstr>
      <vt:lpstr>千葉港【別紙１】経営関係収支報告!Print_Area</vt:lpstr>
      <vt:lpstr>木更津港【別紙１】経営関係収支報告!Print_Area</vt:lpstr>
      <vt:lpstr>千葉港【別紙１】経営関係収支報告!Print_Titles</vt:lpstr>
      <vt:lpstr>千葉港【別紙２】建設関係収支報告!Print_Titles</vt:lpstr>
      <vt:lpstr>木更津港【別紙１】経営関係収支報告!Print_Titles</vt:lpstr>
      <vt:lpstr>木更津港【別紙２】建設関係収支報告!Print_Titles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千葉県</cp:lastModifiedBy>
  <cp:lastPrinted>2018-08-14T01:47:11Z</cp:lastPrinted>
  <dcterms:created xsi:type="dcterms:W3CDTF">2001-08-15T06:27:30Z</dcterms:created>
  <dcterms:modified xsi:type="dcterms:W3CDTF">2021-09-29T05:04:30Z</dcterms:modified>
</cp:coreProperties>
</file>