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016C67F-D873-4FFA-BC2A-FA8B1EDB3F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Print_Area" localSheetId="0">'1'!$A$1:$N$40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1" l="1"/>
  <c r="K36" i="1" s="1"/>
  <c r="G37" i="1"/>
  <c r="G36" i="1" s="1"/>
  <c r="C37" i="1"/>
  <c r="C36" i="1" s="1"/>
  <c r="N36" i="1"/>
  <c r="M36" i="1"/>
  <c r="L36" i="1"/>
  <c r="I36" i="1"/>
  <c r="H36" i="1"/>
  <c r="E36" i="1"/>
  <c r="D36" i="1"/>
  <c r="K35" i="1"/>
  <c r="K33" i="1" s="1"/>
  <c r="G35" i="1"/>
  <c r="C35" i="1"/>
  <c r="K34" i="1"/>
  <c r="G34" i="1"/>
  <c r="C34" i="1"/>
  <c r="N33" i="1"/>
  <c r="M33" i="1"/>
  <c r="L33" i="1"/>
  <c r="I33" i="1"/>
  <c r="H33" i="1"/>
  <c r="E33" i="1"/>
  <c r="D33" i="1"/>
  <c r="K32" i="1"/>
  <c r="G32" i="1"/>
  <c r="C32" i="1"/>
  <c r="K31" i="1"/>
  <c r="G31" i="1"/>
  <c r="G30" i="1" s="1"/>
  <c r="C31" i="1"/>
  <c r="N30" i="1"/>
  <c r="M30" i="1"/>
  <c r="L30" i="1"/>
  <c r="J30" i="1"/>
  <c r="I30" i="1"/>
  <c r="H30" i="1"/>
  <c r="F30" i="1"/>
  <c r="E30" i="1"/>
  <c r="D30" i="1"/>
  <c r="K29" i="1"/>
  <c r="K28" i="1" s="1"/>
  <c r="G29" i="1"/>
  <c r="G28" i="1" s="1"/>
  <c r="C29" i="1"/>
  <c r="N28" i="1"/>
  <c r="M28" i="1"/>
  <c r="L28" i="1"/>
  <c r="I28" i="1"/>
  <c r="H28" i="1"/>
  <c r="E28" i="1"/>
  <c r="D28" i="1"/>
  <c r="C28" i="1"/>
  <c r="K27" i="1"/>
  <c r="G27" i="1"/>
  <c r="G25" i="1" s="1"/>
  <c r="C27" i="1"/>
  <c r="C25" i="1" s="1"/>
  <c r="K26" i="1"/>
  <c r="K25" i="1" s="1"/>
  <c r="C26" i="1"/>
  <c r="N25" i="1"/>
  <c r="M25" i="1"/>
  <c r="L25" i="1"/>
  <c r="I25" i="1"/>
  <c r="H25" i="1"/>
  <c r="E25" i="1"/>
  <c r="D25" i="1"/>
  <c r="K24" i="1"/>
  <c r="G24" i="1"/>
  <c r="C24" i="1"/>
  <c r="K23" i="1"/>
  <c r="G23" i="1"/>
  <c r="C23" i="1"/>
  <c r="C22" i="1" s="1"/>
  <c r="N22" i="1"/>
  <c r="M22" i="1"/>
  <c r="L22" i="1"/>
  <c r="J22" i="1"/>
  <c r="I22" i="1"/>
  <c r="H22" i="1"/>
  <c r="E22" i="1"/>
  <c r="D22" i="1"/>
  <c r="K21" i="1"/>
  <c r="G21" i="1"/>
  <c r="K20" i="1"/>
  <c r="G20" i="1"/>
  <c r="K19" i="1"/>
  <c r="G19" i="1"/>
  <c r="C19" i="1"/>
  <c r="K18" i="1"/>
  <c r="G18" i="1"/>
  <c r="C18" i="1"/>
  <c r="K17" i="1"/>
  <c r="G17" i="1"/>
  <c r="C17" i="1"/>
  <c r="N16" i="1"/>
  <c r="M16" i="1"/>
  <c r="L16" i="1"/>
  <c r="J16" i="1"/>
  <c r="I16" i="1"/>
  <c r="H16" i="1"/>
  <c r="F16" i="1"/>
  <c r="E16" i="1"/>
  <c r="D16" i="1"/>
  <c r="K15" i="1"/>
  <c r="G15" i="1"/>
  <c r="C15" i="1"/>
  <c r="K14" i="1"/>
  <c r="G14" i="1"/>
  <c r="C14" i="1"/>
  <c r="K13" i="1"/>
  <c r="G13" i="1"/>
  <c r="C13" i="1"/>
  <c r="N12" i="1"/>
  <c r="M12" i="1"/>
  <c r="L12" i="1"/>
  <c r="J12" i="1"/>
  <c r="I12" i="1"/>
  <c r="H12" i="1"/>
  <c r="F12" i="1"/>
  <c r="E12" i="1"/>
  <c r="D12" i="1"/>
  <c r="K11" i="1"/>
  <c r="G11" i="1"/>
  <c r="C11" i="1"/>
  <c r="K10" i="1"/>
  <c r="G10" i="1"/>
  <c r="G9" i="1" s="1"/>
  <c r="C10" i="1"/>
  <c r="N9" i="1"/>
  <c r="M9" i="1"/>
  <c r="L9" i="1"/>
  <c r="L38" i="1" s="1"/>
  <c r="I9" i="1"/>
  <c r="H9" i="1"/>
  <c r="F9" i="1"/>
  <c r="E9" i="1"/>
  <c r="D9" i="1"/>
  <c r="K8" i="1"/>
  <c r="G8" i="1"/>
  <c r="K7" i="1"/>
  <c r="G7" i="1"/>
  <c r="K6" i="1"/>
  <c r="G6" i="1"/>
  <c r="C6" i="1"/>
  <c r="N5" i="1"/>
  <c r="N38" i="1" s="1"/>
  <c r="M5" i="1"/>
  <c r="M38" i="1" s="1"/>
  <c r="L5" i="1"/>
  <c r="I5" i="1"/>
  <c r="I38" i="1" s="1"/>
  <c r="H5" i="1"/>
  <c r="F5" i="1"/>
  <c r="E5" i="1"/>
  <c r="D5" i="1"/>
  <c r="C5" i="1"/>
  <c r="C9" i="1" l="1"/>
  <c r="K30" i="1"/>
  <c r="C30" i="1"/>
  <c r="G22" i="1"/>
  <c r="C33" i="1"/>
  <c r="K5" i="1"/>
  <c r="K9" i="1"/>
  <c r="K12" i="1"/>
  <c r="K22" i="1"/>
  <c r="G33" i="1"/>
  <c r="H38" i="1"/>
  <c r="G5" i="1"/>
  <c r="C12" i="1"/>
  <c r="C38" i="1" s="1"/>
  <c r="G16" i="1"/>
  <c r="K16" i="1"/>
  <c r="D38" i="1"/>
  <c r="F38" i="1"/>
  <c r="J38" i="1"/>
  <c r="C16" i="1"/>
  <c r="E38" i="1"/>
  <c r="G12" i="1"/>
  <c r="K38" i="1" l="1"/>
  <c r="G38" i="1"/>
</calcChain>
</file>

<file path=xl/sharedStrings.xml><?xml version="1.0" encoding="utf-8"?>
<sst xmlns="http://schemas.openxmlformats.org/spreadsheetml/2006/main" count="93" uniqueCount="33">
  <si>
    <t>１. 学校種別の学校数、学級数、在学者数及び教職員数</t>
    <rPh sb="8" eb="10">
      <t>ガッコウ</t>
    </rPh>
    <rPh sb="10" eb="11">
      <t>スウ</t>
    </rPh>
    <rPh sb="12" eb="14">
      <t>ガッキュウ</t>
    </rPh>
    <rPh sb="14" eb="15">
      <t>スウ</t>
    </rPh>
    <rPh sb="20" eb="21">
      <t>オヨ</t>
    </rPh>
    <phoneticPr fontId="4"/>
  </si>
  <si>
    <t xml:space="preserve"> 区　　　分</t>
    <rPh sb="1" eb="2">
      <t>ク</t>
    </rPh>
    <rPh sb="5" eb="6">
      <t>ブン</t>
    </rPh>
    <phoneticPr fontId="4"/>
  </si>
  <si>
    <t>学　校　数</t>
  </si>
  <si>
    <t>学級数</t>
  </si>
  <si>
    <t>在　学　(園）　者　数</t>
    <rPh sb="5" eb="6">
      <t>エン</t>
    </rPh>
    <phoneticPr fontId="4"/>
  </si>
  <si>
    <t>教員（教育・保育職員）数</t>
    <rPh sb="3" eb="5">
      <t>キョウイク</t>
    </rPh>
    <rPh sb="6" eb="8">
      <t>ホイク</t>
    </rPh>
    <rPh sb="8" eb="10">
      <t>ショクイン</t>
    </rPh>
    <phoneticPr fontId="4"/>
  </si>
  <si>
    <t>職員数</t>
  </si>
  <si>
    <t>計</t>
  </si>
  <si>
    <t>本校</t>
  </si>
  <si>
    <t>分校</t>
  </si>
  <si>
    <t>男</t>
  </si>
  <si>
    <t>女</t>
  </si>
  <si>
    <t>計のうち
外国人
在学者数</t>
    <rPh sb="0" eb="1">
      <t>ケイ</t>
    </rPh>
    <rPh sb="5" eb="7">
      <t>ガイコク</t>
    </rPh>
    <rPh sb="7" eb="8">
      <t>ジン</t>
    </rPh>
    <rPh sb="9" eb="11">
      <t>ザイガク</t>
    </rPh>
    <rPh sb="11" eb="12">
      <t>シャ</t>
    </rPh>
    <rPh sb="12" eb="13">
      <t>スウ</t>
    </rPh>
    <phoneticPr fontId="4"/>
  </si>
  <si>
    <t>本務者</t>
  </si>
  <si>
    <t>兼務者</t>
  </si>
  <si>
    <t>幼稚園</t>
  </si>
  <si>
    <t>…</t>
  </si>
  <si>
    <t>国立</t>
  </si>
  <si>
    <t>公立</t>
  </si>
  <si>
    <t>私立</t>
  </si>
  <si>
    <t>幼保連携型
認定こども園</t>
    <rPh sb="0" eb="1">
      <t>ヨウ</t>
    </rPh>
    <rPh sb="1" eb="2">
      <t>タモ</t>
    </rPh>
    <rPh sb="2" eb="5">
      <t>レンケイガタ</t>
    </rPh>
    <rPh sb="6" eb="8">
      <t>ニンテイ</t>
    </rPh>
    <rPh sb="11" eb="12">
      <t>エン</t>
    </rPh>
    <phoneticPr fontId="4"/>
  </si>
  <si>
    <t>小学校</t>
  </si>
  <si>
    <t>中学校</t>
  </si>
  <si>
    <t>義務教育学校</t>
    <rPh sb="0" eb="2">
      <t>ギム</t>
    </rPh>
    <rPh sb="2" eb="4">
      <t>キョウイク</t>
    </rPh>
    <rPh sb="4" eb="6">
      <t>ガッコウ</t>
    </rPh>
    <phoneticPr fontId="3"/>
  </si>
  <si>
    <t>高等学校</t>
  </si>
  <si>
    <t xml:space="preserve">高 等 学 校
（通　信）
</t>
    <rPh sb="9" eb="10">
      <t>ツウ</t>
    </rPh>
    <rPh sb="11" eb="12">
      <t>シン</t>
    </rPh>
    <phoneticPr fontId="3"/>
  </si>
  <si>
    <t>中等教育学校</t>
  </si>
  <si>
    <t>特別支援学校</t>
    <rPh sb="0" eb="2">
      <t>トクベツ</t>
    </rPh>
    <rPh sb="2" eb="4">
      <t>シエン</t>
    </rPh>
    <rPh sb="4" eb="6">
      <t>ガッコウ</t>
    </rPh>
    <phoneticPr fontId="4"/>
  </si>
  <si>
    <t>専修学校</t>
  </si>
  <si>
    <t>各種学校</t>
  </si>
  <si>
    <t>総    計</t>
  </si>
  <si>
    <t>（注） 「学級数欄」の幼保連携型認定こども園は,在学（園）者数０～５歳児のうち,３～５歳児の学級数である。</t>
    <rPh sb="29" eb="30">
      <t>シャ</t>
    </rPh>
    <phoneticPr fontId="4"/>
  </si>
  <si>
    <t>　 　  「在学（園）者数」欄の高等学校は,本科,専攻科の合計数で,特別支援学校は,幼稚部,小学部,中学部,高等部の合計である。</t>
    <rPh sb="9" eb="10">
      <t>エン</t>
    </rPh>
    <rPh sb="46" eb="47">
      <t>ショウ</t>
    </rPh>
    <rPh sb="50" eb="52">
      <t>チュウガク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</si>
</sst>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1" fillId="0" borderId="0">
      <alignment vertical="center"/>
    </xf>
    <xf numFmtId="0" fontId="11" fillId="0" borderId="0"/>
    <xf numFmtId="0" fontId="11" fillId="0" borderId="0"/>
    <xf numFmtId="38" fontId="13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38" fontId="2" fillId="0" borderId="0" xfId="1" applyFont="1" applyFill="1" applyAlignment="1">
      <alignment horizontal="left" vertical="center"/>
    </xf>
    <xf numFmtId="38" fontId="5" fillId="0" borderId="0" xfId="1" applyFont="1" applyFill="1" applyAlignment="1">
      <alignment vertical="center"/>
    </xf>
    <xf numFmtId="38" fontId="6" fillId="0" borderId="0" xfId="1" applyFont="1" applyFill="1" applyAlignment="1">
      <alignment horizontal="centerContinuous" vertical="center"/>
    </xf>
    <xf numFmtId="38" fontId="1" fillId="0" borderId="0" xfId="1" applyFont="1" applyFill="1" applyAlignment="1">
      <alignment vertical="center"/>
    </xf>
    <xf numFmtId="38" fontId="7" fillId="0" borderId="0" xfId="1" applyFont="1" applyFill="1" applyAlignment="1">
      <alignment horizontal="centerContinuous" vertical="center"/>
    </xf>
    <xf numFmtId="0" fontId="1" fillId="0" borderId="0" xfId="2"/>
    <xf numFmtId="38" fontId="1" fillId="0" borderId="0" xfId="1" applyFont="1" applyFill="1" applyBorder="1" applyAlignment="1">
      <alignment horizontal="distributed" vertical="center"/>
    </xf>
    <xf numFmtId="38" fontId="1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vertical="center"/>
    </xf>
    <xf numFmtId="38" fontId="0" fillId="0" borderId="0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centerContinuous" vertical="center"/>
    </xf>
    <xf numFmtId="38" fontId="8" fillId="0" borderId="4" xfId="1" applyFont="1" applyFill="1" applyBorder="1" applyAlignment="1">
      <alignment horizontal="centerContinuous" vertical="center"/>
    </xf>
    <xf numFmtId="38" fontId="8" fillId="0" borderId="5" xfId="1" applyFont="1" applyFill="1" applyBorder="1" applyAlignment="1">
      <alignment horizontal="centerContinuous" vertical="center"/>
    </xf>
    <xf numFmtId="38" fontId="8" fillId="0" borderId="6" xfId="1" applyFont="1" applyFill="1" applyBorder="1" applyAlignment="1">
      <alignment horizontal="centerContinuous" vertical="center"/>
    </xf>
    <xf numFmtId="38" fontId="8" fillId="0" borderId="7" xfId="1" applyFont="1" applyFill="1" applyBorder="1" applyAlignment="1">
      <alignment horizontal="center" vertical="center"/>
    </xf>
    <xf numFmtId="38" fontId="8" fillId="0" borderId="10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8" fillId="0" borderId="12" xfId="1" applyFont="1" applyFill="1" applyBorder="1" applyAlignment="1">
      <alignment horizontal="centerContinuous" vertical="center"/>
    </xf>
    <xf numFmtId="38" fontId="9" fillId="0" borderId="11" xfId="1" applyFont="1" applyFill="1" applyBorder="1" applyAlignment="1">
      <alignment horizontal="center" vertical="center" wrapText="1"/>
    </xf>
    <xf numFmtId="38" fontId="8" fillId="0" borderId="13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distributed" vertical="center"/>
    </xf>
    <xf numFmtId="38" fontId="10" fillId="0" borderId="15" xfId="1" applyFont="1" applyFill="1" applyBorder="1" applyAlignment="1">
      <alignment horizontal="center" vertical="center"/>
    </xf>
    <xf numFmtId="176" fontId="10" fillId="0" borderId="16" xfId="1" applyNumberFormat="1" applyFont="1" applyFill="1" applyBorder="1" applyAlignment="1">
      <alignment horizontal="right" vertical="center"/>
    </xf>
    <xf numFmtId="176" fontId="10" fillId="0" borderId="17" xfId="1" applyNumberFormat="1" applyFont="1" applyFill="1" applyBorder="1" applyAlignment="1">
      <alignment horizontal="right" vertical="center"/>
    </xf>
    <xf numFmtId="38" fontId="8" fillId="0" borderId="18" xfId="1" applyFont="1" applyFill="1" applyBorder="1" applyAlignment="1">
      <alignment horizontal="distributed" vertical="center"/>
    </xf>
    <xf numFmtId="38" fontId="8" fillId="0" borderId="19" xfId="1" applyFont="1" applyFill="1" applyBorder="1" applyAlignment="1">
      <alignment horizontal="center" vertical="center"/>
    </xf>
    <xf numFmtId="176" fontId="8" fillId="0" borderId="20" xfId="1" applyNumberFormat="1" applyFont="1" applyFill="1" applyBorder="1" applyAlignment="1">
      <alignment horizontal="right" vertical="center"/>
    </xf>
    <xf numFmtId="176" fontId="8" fillId="0" borderId="21" xfId="1" applyNumberFormat="1" applyFont="1" applyFill="1" applyBorder="1" applyAlignment="1">
      <alignment horizontal="right" vertical="center"/>
    </xf>
    <xf numFmtId="176" fontId="8" fillId="0" borderId="22" xfId="1" applyNumberFormat="1" applyFont="1" applyFill="1" applyBorder="1" applyAlignment="1">
      <alignment horizontal="right" vertical="center"/>
    </xf>
    <xf numFmtId="176" fontId="8" fillId="0" borderId="23" xfId="1" applyNumberFormat="1" applyFont="1" applyFill="1" applyBorder="1" applyAlignment="1">
      <alignment horizontal="right" vertical="center"/>
    </xf>
    <xf numFmtId="176" fontId="10" fillId="0" borderId="24" xfId="1" applyNumberFormat="1" applyFont="1" applyFill="1" applyBorder="1" applyAlignment="1">
      <alignment horizontal="right" vertical="center"/>
    </xf>
    <xf numFmtId="38" fontId="8" fillId="0" borderId="21" xfId="1" applyFont="1" applyFill="1" applyBorder="1" applyAlignment="1">
      <alignment vertical="center"/>
    </xf>
    <xf numFmtId="38" fontId="8" fillId="0" borderId="0" xfId="1" applyFont="1" applyFill="1" applyAlignment="1">
      <alignment vertical="center"/>
    </xf>
    <xf numFmtId="0" fontId="8" fillId="0" borderId="21" xfId="3" applyFont="1" applyBorder="1">
      <alignment vertical="center"/>
    </xf>
    <xf numFmtId="0" fontId="8" fillId="0" borderId="19" xfId="3" applyFont="1" applyBorder="1">
      <alignment vertical="center"/>
    </xf>
    <xf numFmtId="38" fontId="8" fillId="0" borderId="18" xfId="1" applyFont="1" applyFill="1" applyBorder="1" applyAlignment="1">
      <alignment horizontal="center" vertical="center"/>
    </xf>
    <xf numFmtId="38" fontId="8" fillId="0" borderId="23" xfId="1" applyFont="1" applyFill="1" applyBorder="1" applyAlignment="1">
      <alignment vertical="center"/>
    </xf>
    <xf numFmtId="0" fontId="8" fillId="0" borderId="23" xfId="3" applyFont="1" applyBorder="1">
      <alignment vertical="center"/>
    </xf>
    <xf numFmtId="0" fontId="8" fillId="0" borderId="25" xfId="3" applyFont="1" applyBorder="1">
      <alignment vertical="center"/>
    </xf>
    <xf numFmtId="38" fontId="8" fillId="0" borderId="21" xfId="1" applyFont="1" applyFill="1" applyBorder="1" applyAlignment="1">
      <alignment vertical="center" shrinkToFit="1"/>
    </xf>
    <xf numFmtId="38" fontId="8" fillId="0" borderId="20" xfId="1" applyFont="1" applyFill="1" applyBorder="1" applyAlignment="1">
      <alignment vertical="center" shrinkToFit="1"/>
    </xf>
    <xf numFmtId="38" fontId="8" fillId="0" borderId="21" xfId="1" applyFont="1" applyBorder="1" applyAlignment="1">
      <alignment vertical="center" shrinkToFit="1"/>
    </xf>
    <xf numFmtId="38" fontId="8" fillId="0" borderId="20" xfId="1" applyFont="1" applyBorder="1" applyAlignment="1">
      <alignment vertical="center" shrinkToFit="1"/>
    </xf>
    <xf numFmtId="38" fontId="8" fillId="0" borderId="23" xfId="1" applyFont="1" applyFill="1" applyBorder="1" applyAlignment="1">
      <alignment vertical="center" shrinkToFit="1"/>
    </xf>
    <xf numFmtId="176" fontId="8" fillId="0" borderId="26" xfId="1" applyNumberFormat="1" applyFont="1" applyFill="1" applyBorder="1" applyAlignment="1">
      <alignment horizontal="right" vertical="center"/>
    </xf>
    <xf numFmtId="176" fontId="8" fillId="0" borderId="27" xfId="1" applyNumberFormat="1" applyFont="1" applyFill="1" applyBorder="1" applyAlignment="1">
      <alignment horizontal="right" vertical="center"/>
    </xf>
    <xf numFmtId="38" fontId="8" fillId="0" borderId="0" xfId="1" applyFont="1" applyAlignment="1">
      <alignment vertical="center" shrinkToFit="1"/>
    </xf>
    <xf numFmtId="0" fontId="8" fillId="0" borderId="0" xfId="3" applyFont="1" applyAlignment="1">
      <alignment vertical="center" shrinkToFit="1"/>
    </xf>
    <xf numFmtId="0" fontId="8" fillId="0" borderId="20" xfId="3" applyFont="1" applyBorder="1" applyAlignment="1">
      <alignment vertical="center" shrinkToFit="1"/>
    </xf>
    <xf numFmtId="0" fontId="8" fillId="0" borderId="22" xfId="3" applyFont="1" applyBorder="1" applyAlignment="1">
      <alignment vertical="center" shrinkToFit="1"/>
    </xf>
    <xf numFmtId="38" fontId="8" fillId="0" borderId="28" xfId="1" applyFont="1" applyFill="1" applyBorder="1" applyAlignment="1">
      <alignment horizontal="distributed" vertical="center"/>
    </xf>
    <xf numFmtId="38" fontId="8" fillId="0" borderId="25" xfId="1" applyFont="1" applyFill="1" applyBorder="1" applyAlignment="1">
      <alignment horizontal="center" vertical="center"/>
    </xf>
    <xf numFmtId="38" fontId="8" fillId="0" borderId="23" xfId="1" applyFont="1" applyBorder="1" applyAlignment="1">
      <alignment vertical="center" shrinkToFit="1"/>
    </xf>
    <xf numFmtId="38" fontId="8" fillId="0" borderId="26" xfId="1" applyFont="1" applyBorder="1" applyAlignment="1">
      <alignment vertical="center" shrinkToFit="1"/>
    </xf>
    <xf numFmtId="0" fontId="8" fillId="0" borderId="26" xfId="3" applyFont="1" applyBorder="1" applyAlignment="1">
      <alignment vertical="center" shrinkToFit="1"/>
    </xf>
    <xf numFmtId="0" fontId="8" fillId="0" borderId="27" xfId="3" applyFont="1" applyBorder="1" applyAlignment="1">
      <alignment vertical="center" shrinkToFit="1"/>
    </xf>
    <xf numFmtId="38" fontId="10" fillId="0" borderId="18" xfId="1" applyFont="1" applyFill="1" applyBorder="1" applyAlignment="1">
      <alignment horizontal="distributed" vertical="center"/>
    </xf>
    <xf numFmtId="176" fontId="10" fillId="0" borderId="21" xfId="1" applyNumberFormat="1" applyFont="1" applyFill="1" applyBorder="1" applyAlignment="1">
      <alignment horizontal="right" vertical="center"/>
    </xf>
    <xf numFmtId="176" fontId="10" fillId="0" borderId="22" xfId="1" applyNumberFormat="1" applyFont="1" applyFill="1" applyBorder="1" applyAlignment="1">
      <alignment horizontal="right" vertical="center"/>
    </xf>
    <xf numFmtId="38" fontId="8" fillId="0" borderId="22" xfId="1" applyFont="1" applyBorder="1" applyAlignment="1">
      <alignment vertical="center" shrinkToFit="1"/>
    </xf>
    <xf numFmtId="38" fontId="8" fillId="0" borderId="27" xfId="1" applyFont="1" applyBorder="1" applyAlignment="1">
      <alignment vertical="center" shrinkToFit="1"/>
    </xf>
    <xf numFmtId="38" fontId="10" fillId="0" borderId="14" xfId="1" applyFont="1" applyFill="1" applyBorder="1" applyAlignment="1">
      <alignment horizontal="distributed" vertical="center" wrapText="1"/>
    </xf>
    <xf numFmtId="38" fontId="10" fillId="0" borderId="30" xfId="1" applyFont="1" applyFill="1" applyBorder="1" applyAlignment="1">
      <alignment horizontal="centerContinuous" vertical="center"/>
    </xf>
    <xf numFmtId="38" fontId="10" fillId="0" borderId="31" xfId="1" applyFont="1" applyFill="1" applyBorder="1" applyAlignment="1">
      <alignment horizontal="centerContinuous" vertical="center"/>
    </xf>
    <xf numFmtId="176" fontId="10" fillId="0" borderId="32" xfId="1" applyNumberFormat="1" applyFont="1" applyFill="1" applyBorder="1" applyAlignment="1">
      <alignment horizontal="right" vertical="center"/>
    </xf>
    <xf numFmtId="176" fontId="10" fillId="0" borderId="33" xfId="1" applyNumberFormat="1" applyFont="1" applyFill="1" applyBorder="1" applyAlignment="1">
      <alignment horizontal="right" vertical="center"/>
    </xf>
    <xf numFmtId="0" fontId="8" fillId="0" borderId="0" xfId="2" applyFont="1"/>
    <xf numFmtId="0" fontId="12" fillId="0" borderId="0" xfId="2" applyFont="1"/>
    <xf numFmtId="0" fontId="8" fillId="0" borderId="0" xfId="2" applyFont="1" applyAlignment="1">
      <alignment horizontal="left" vertical="center"/>
    </xf>
    <xf numFmtId="0" fontId="8" fillId="0" borderId="21" xfId="1" applyNumberFormat="1" applyFont="1" applyBorder="1" applyAlignment="1">
      <alignment horizontal="right" vertical="center" shrinkToFit="1"/>
    </xf>
    <xf numFmtId="0" fontId="8" fillId="0" borderId="29" xfId="1" applyNumberFormat="1" applyFont="1" applyBorder="1" applyAlignment="1">
      <alignment horizontal="right" vertical="center" shrinkToFit="1"/>
    </xf>
    <xf numFmtId="38" fontId="8" fillId="0" borderId="0" xfId="6" applyFont="1" applyAlignment="1">
      <alignment horizontal="right" vertical="center" shrinkToFit="1"/>
    </xf>
    <xf numFmtId="38" fontId="8" fillId="0" borderId="0" xfId="1" applyFont="1" applyFill="1" applyBorder="1" applyAlignment="1">
      <alignment horizontal="center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0" fontId="8" fillId="0" borderId="0" xfId="3" applyFont="1">
      <alignment vertical="center"/>
    </xf>
    <xf numFmtId="38" fontId="8" fillId="0" borderId="0" xfId="1" applyFont="1" applyBorder="1" applyAlignment="1">
      <alignment vertical="center" shrinkToFit="1"/>
    </xf>
    <xf numFmtId="176" fontId="8" fillId="0" borderId="18" xfId="1" applyNumberFormat="1" applyFont="1" applyFill="1" applyBorder="1" applyAlignment="1">
      <alignment horizontal="right" vertical="center"/>
    </xf>
    <xf numFmtId="0" fontId="8" fillId="0" borderId="18" xfId="3" applyFont="1" applyBorder="1">
      <alignment vertical="center"/>
    </xf>
    <xf numFmtId="0" fontId="8" fillId="0" borderId="18" xfId="3" applyFont="1" applyBorder="1" applyAlignment="1">
      <alignment vertical="center" shrinkToFit="1"/>
    </xf>
    <xf numFmtId="0" fontId="8" fillId="0" borderId="34" xfId="2" applyFont="1" applyBorder="1" applyAlignment="1">
      <alignment horizontal="left"/>
    </xf>
    <xf numFmtId="0" fontId="8" fillId="0" borderId="0" xfId="2" applyFont="1" applyAlignment="1">
      <alignment horizontal="left" vertical="center"/>
    </xf>
    <xf numFmtId="38" fontId="8" fillId="0" borderId="1" xfId="1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left" vertical="top" wrapText="1"/>
    </xf>
    <xf numFmtId="38" fontId="10" fillId="0" borderId="18" xfId="1" applyFont="1" applyFill="1" applyBorder="1" applyAlignment="1">
      <alignment horizontal="left" vertical="top" wrapText="1"/>
    </xf>
    <xf numFmtId="38" fontId="10" fillId="0" borderId="14" xfId="1" applyFont="1" applyFill="1" applyBorder="1" applyAlignment="1">
      <alignment horizontal="center" vertical="center" wrapText="1"/>
    </xf>
    <xf numFmtId="38" fontId="10" fillId="0" borderId="18" xfId="1" applyFont="1" applyFill="1" applyBorder="1" applyAlignment="1">
      <alignment horizontal="center" vertical="center"/>
    </xf>
  </cellXfs>
  <cellStyles count="7">
    <cellStyle name="桁区切り" xfId="6" builtinId="6"/>
    <cellStyle name="桁区切り 2" xfId="1" xr:uid="{00000000-0005-0000-0000-000001000000}"/>
    <cellStyle name="標準" xfId="0" builtinId="0"/>
    <cellStyle name="標準 2" xfId="3" xr:uid="{00000000-0005-0000-0000-000003000000}"/>
    <cellStyle name="標準 3" xfId="2" xr:uid="{00000000-0005-0000-0000-000004000000}"/>
    <cellStyle name="標準 4" xfId="4" xr:uid="{00000000-0005-0000-0000-000005000000}"/>
    <cellStyle name="標準 5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3.5" x14ac:dyDescent="0.15"/>
  <cols>
    <col min="1" max="1" width="11.625" style="6" customWidth="1"/>
    <col min="2" max="2" width="5.5" style="6" customWidth="1"/>
    <col min="3" max="4" width="5.625" style="6" customWidth="1"/>
    <col min="5" max="5" width="4.625" style="6" customWidth="1"/>
    <col min="6" max="6" width="6.875" style="6" customWidth="1"/>
    <col min="7" max="9" width="7.625" style="6" customWidth="1"/>
    <col min="10" max="10" width="7.125" style="6" customWidth="1"/>
    <col min="11" max="11" width="7.25" style="6" customWidth="1"/>
    <col min="12" max="12" width="6.625" style="6" customWidth="1"/>
    <col min="13" max="13" width="7.5" style="6" customWidth="1"/>
    <col min="14" max="14" width="6.875" style="6" customWidth="1"/>
    <col min="15" max="16" width="1.625" style="6" customWidth="1"/>
    <col min="17" max="16384" width="9" style="6"/>
  </cols>
  <sheetData>
    <row r="1" spans="1:16" ht="20.100000000000001" customHeight="1" x14ac:dyDescent="0.15">
      <c r="A1" s="1" t="s">
        <v>0</v>
      </c>
      <c r="B1" s="2"/>
      <c r="C1" s="3"/>
      <c r="D1" s="3"/>
      <c r="E1" s="4"/>
      <c r="F1" s="5"/>
      <c r="G1" s="5"/>
      <c r="H1" s="5"/>
      <c r="I1" s="5"/>
      <c r="J1" s="5"/>
      <c r="K1" s="3"/>
      <c r="L1" s="3"/>
      <c r="M1" s="3"/>
      <c r="N1" s="3"/>
      <c r="O1" s="3"/>
      <c r="P1" s="3"/>
    </row>
    <row r="2" spans="1:16" ht="5.0999999999999996" customHeight="1" thickBot="1" x14ac:dyDescent="0.2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0"/>
      <c r="P2" s="10"/>
    </row>
    <row r="3" spans="1:16" ht="21" customHeight="1" x14ac:dyDescent="0.15">
      <c r="A3" s="83" t="s">
        <v>1</v>
      </c>
      <c r="B3" s="84"/>
      <c r="C3" s="11" t="s">
        <v>2</v>
      </c>
      <c r="D3" s="11"/>
      <c r="E3" s="12"/>
      <c r="F3" s="13" t="s">
        <v>3</v>
      </c>
      <c r="G3" s="14" t="s">
        <v>4</v>
      </c>
      <c r="H3" s="11"/>
      <c r="I3" s="12"/>
      <c r="J3" s="11"/>
      <c r="K3" s="14" t="s">
        <v>5</v>
      </c>
      <c r="L3" s="11"/>
      <c r="M3" s="12"/>
      <c r="N3" s="15" t="s">
        <v>6</v>
      </c>
      <c r="O3" s="73"/>
      <c r="P3" s="73"/>
    </row>
    <row r="4" spans="1:16" ht="33" customHeight="1" thickBot="1" x14ac:dyDescent="0.2">
      <c r="A4" s="85"/>
      <c r="B4" s="86"/>
      <c r="C4" s="16" t="s">
        <v>7</v>
      </c>
      <c r="D4" s="17" t="s">
        <v>8</v>
      </c>
      <c r="E4" s="17" t="s">
        <v>9</v>
      </c>
      <c r="F4" s="18"/>
      <c r="G4" s="17" t="s">
        <v>7</v>
      </c>
      <c r="H4" s="17" t="s">
        <v>10</v>
      </c>
      <c r="I4" s="17" t="s">
        <v>11</v>
      </c>
      <c r="J4" s="19" t="s">
        <v>12</v>
      </c>
      <c r="K4" s="17" t="s">
        <v>7</v>
      </c>
      <c r="L4" s="17" t="s">
        <v>13</v>
      </c>
      <c r="M4" s="17" t="s">
        <v>14</v>
      </c>
      <c r="N4" s="20" t="s">
        <v>13</v>
      </c>
      <c r="O4" s="73"/>
      <c r="P4" s="73"/>
    </row>
    <row r="5" spans="1:16" ht="23.1" customHeight="1" x14ac:dyDescent="0.15">
      <c r="A5" s="21" t="s">
        <v>15</v>
      </c>
      <c r="B5" s="22" t="s">
        <v>7</v>
      </c>
      <c r="C5" s="23">
        <f t="shared" ref="C5:I5" si="0">SUM(C6:C8)</f>
        <v>534</v>
      </c>
      <c r="D5" s="23">
        <f t="shared" si="0"/>
        <v>534</v>
      </c>
      <c r="E5" s="23">
        <f t="shared" si="0"/>
        <v>0</v>
      </c>
      <c r="F5" s="23">
        <f t="shared" si="0"/>
        <v>3341</v>
      </c>
      <c r="G5" s="23">
        <f t="shared" si="0"/>
        <v>83985</v>
      </c>
      <c r="H5" s="23">
        <f t="shared" si="0"/>
        <v>42678</v>
      </c>
      <c r="I5" s="23">
        <f t="shared" si="0"/>
        <v>41307</v>
      </c>
      <c r="J5" s="23" t="s">
        <v>16</v>
      </c>
      <c r="K5" s="23">
        <f>SUM(K6:K8)</f>
        <v>6680</v>
      </c>
      <c r="L5" s="23">
        <f>SUM(L6:L8)</f>
        <v>5289</v>
      </c>
      <c r="M5" s="23">
        <f>SUM(M6:M8)</f>
        <v>1391</v>
      </c>
      <c r="N5" s="24">
        <f>SUM(N6:N8)</f>
        <v>930</v>
      </c>
      <c r="O5" s="74"/>
      <c r="P5" s="74"/>
    </row>
    <row r="6" spans="1:16" ht="23.1" customHeight="1" x14ac:dyDescent="0.15">
      <c r="A6" s="25"/>
      <c r="B6" s="26" t="s">
        <v>17</v>
      </c>
      <c r="C6" s="27">
        <f>SUM(D6:E6)</f>
        <v>1</v>
      </c>
      <c r="D6" s="28">
        <v>1</v>
      </c>
      <c r="E6" s="28">
        <v>0</v>
      </c>
      <c r="F6" s="28">
        <v>5</v>
      </c>
      <c r="G6" s="28">
        <f>+H6+I6</f>
        <v>140</v>
      </c>
      <c r="H6" s="28">
        <v>69</v>
      </c>
      <c r="I6" s="28">
        <v>71</v>
      </c>
      <c r="J6" s="28" t="s">
        <v>16</v>
      </c>
      <c r="K6" s="28">
        <f>SUM(L6:M6)</f>
        <v>13</v>
      </c>
      <c r="L6" s="28">
        <v>7</v>
      </c>
      <c r="M6" s="28">
        <v>6</v>
      </c>
      <c r="N6" s="29">
        <v>1</v>
      </c>
      <c r="O6" s="75"/>
      <c r="P6" s="75"/>
    </row>
    <row r="7" spans="1:16" ht="23.1" customHeight="1" x14ac:dyDescent="0.15">
      <c r="A7" s="25"/>
      <c r="B7" s="26" t="s">
        <v>18</v>
      </c>
      <c r="C7" s="27">
        <v>118</v>
      </c>
      <c r="D7" s="28">
        <v>118</v>
      </c>
      <c r="E7" s="28">
        <v>0</v>
      </c>
      <c r="F7" s="28">
        <v>373</v>
      </c>
      <c r="G7" s="28">
        <f>+H7+I7</f>
        <v>7798</v>
      </c>
      <c r="H7" s="28">
        <v>3945</v>
      </c>
      <c r="I7" s="28">
        <v>3853</v>
      </c>
      <c r="J7" s="28" t="s">
        <v>16</v>
      </c>
      <c r="K7" s="28">
        <f>SUM(L7:M7)</f>
        <v>862</v>
      </c>
      <c r="L7" s="28">
        <v>665</v>
      </c>
      <c r="M7" s="28">
        <v>197</v>
      </c>
      <c r="N7" s="29">
        <v>60</v>
      </c>
      <c r="O7" s="75"/>
      <c r="P7" s="75"/>
    </row>
    <row r="8" spans="1:16" ht="23.1" customHeight="1" x14ac:dyDescent="0.15">
      <c r="A8" s="25"/>
      <c r="B8" s="26" t="s">
        <v>19</v>
      </c>
      <c r="C8" s="27">
        <v>415</v>
      </c>
      <c r="D8" s="28">
        <v>415</v>
      </c>
      <c r="E8" s="28">
        <v>0</v>
      </c>
      <c r="F8" s="28">
        <v>2963</v>
      </c>
      <c r="G8" s="28">
        <f>+H8+I8</f>
        <v>76047</v>
      </c>
      <c r="H8" s="28">
        <v>38664</v>
      </c>
      <c r="I8" s="28">
        <v>37383</v>
      </c>
      <c r="J8" s="30" t="s">
        <v>16</v>
      </c>
      <c r="K8" s="28">
        <f>SUM(L8:M8)</f>
        <v>5805</v>
      </c>
      <c r="L8" s="28">
        <v>4617</v>
      </c>
      <c r="M8" s="28">
        <v>1188</v>
      </c>
      <c r="N8" s="29">
        <v>869</v>
      </c>
      <c r="O8" s="78"/>
      <c r="P8" s="75"/>
    </row>
    <row r="9" spans="1:16" ht="23.1" customHeight="1" x14ac:dyDescent="0.15">
      <c r="A9" s="87" t="s">
        <v>20</v>
      </c>
      <c r="B9" s="22" t="s">
        <v>7</v>
      </c>
      <c r="C9" s="31">
        <f t="shared" ref="C9:I9" si="1">SUM(C10:C11)</f>
        <v>36</v>
      </c>
      <c r="D9" s="23">
        <f t="shared" si="1"/>
        <v>36</v>
      </c>
      <c r="E9" s="23">
        <f t="shared" si="1"/>
        <v>0</v>
      </c>
      <c r="F9" s="23">
        <f t="shared" si="1"/>
        <v>181</v>
      </c>
      <c r="G9" s="23">
        <f t="shared" si="1"/>
        <v>5671</v>
      </c>
      <c r="H9" s="23">
        <f t="shared" si="1"/>
        <v>2924</v>
      </c>
      <c r="I9" s="23">
        <f t="shared" si="1"/>
        <v>2747</v>
      </c>
      <c r="J9" s="23" t="s">
        <v>16</v>
      </c>
      <c r="K9" s="23">
        <f t="shared" ref="K9:N9" si="2">SUM(K10:K11)</f>
        <v>895</v>
      </c>
      <c r="L9" s="23">
        <f t="shared" si="2"/>
        <v>807</v>
      </c>
      <c r="M9" s="23">
        <f t="shared" si="2"/>
        <v>88</v>
      </c>
      <c r="N9" s="24">
        <f t="shared" si="2"/>
        <v>165</v>
      </c>
      <c r="O9" s="74"/>
      <c r="P9" s="74"/>
    </row>
    <row r="10" spans="1:16" ht="23.1" customHeight="1" x14ac:dyDescent="0.15">
      <c r="A10" s="88"/>
      <c r="B10" s="26" t="s">
        <v>18</v>
      </c>
      <c r="C10" s="27">
        <f>SUM(D10:E10)</f>
        <v>13</v>
      </c>
      <c r="D10" s="28">
        <v>13</v>
      </c>
      <c r="E10" s="28">
        <v>0</v>
      </c>
      <c r="F10" s="28">
        <v>74</v>
      </c>
      <c r="G10" s="28">
        <f>SUM(H10:I10)</f>
        <v>2111</v>
      </c>
      <c r="H10" s="32">
        <v>1099</v>
      </c>
      <c r="I10" s="33">
        <v>1012</v>
      </c>
      <c r="J10" s="28" t="s">
        <v>16</v>
      </c>
      <c r="K10" s="28">
        <f>SUM(L10:M10)</f>
        <v>288</v>
      </c>
      <c r="L10" s="34">
        <v>273</v>
      </c>
      <c r="M10" s="34">
        <v>15</v>
      </c>
      <c r="N10" s="35">
        <v>55</v>
      </c>
      <c r="O10" s="76"/>
      <c r="P10" s="76"/>
    </row>
    <row r="11" spans="1:16" ht="23.1" customHeight="1" x14ac:dyDescent="0.15">
      <c r="A11" s="36"/>
      <c r="B11" s="26" t="s">
        <v>19</v>
      </c>
      <c r="C11" s="27">
        <f>SUM(D11:E11)</f>
        <v>23</v>
      </c>
      <c r="D11" s="28">
        <v>23</v>
      </c>
      <c r="E11" s="28">
        <v>0</v>
      </c>
      <c r="F11" s="28">
        <v>107</v>
      </c>
      <c r="G11" s="28">
        <f>SUM(H11:I11)</f>
        <v>3560</v>
      </c>
      <c r="H11" s="37">
        <v>1825</v>
      </c>
      <c r="I11" s="33">
        <v>1735</v>
      </c>
      <c r="J11" s="30" t="s">
        <v>16</v>
      </c>
      <c r="K11" s="28">
        <f>SUM(L11:M11)</f>
        <v>607</v>
      </c>
      <c r="L11" s="38">
        <v>534</v>
      </c>
      <c r="M11" s="38">
        <v>73</v>
      </c>
      <c r="N11" s="39">
        <v>110</v>
      </c>
      <c r="O11" s="79"/>
      <c r="P11" s="76"/>
    </row>
    <row r="12" spans="1:16" ht="23.1" customHeight="1" x14ac:dyDescent="0.15">
      <c r="A12" s="21" t="s">
        <v>21</v>
      </c>
      <c r="B12" s="22" t="s">
        <v>7</v>
      </c>
      <c r="C12" s="31">
        <f>SUM(C13:C15)</f>
        <v>816</v>
      </c>
      <c r="D12" s="23">
        <f t="shared" ref="D12:J12" si="3">SUM(D13:D15)</f>
        <v>813</v>
      </c>
      <c r="E12" s="23">
        <f t="shared" si="3"/>
        <v>3</v>
      </c>
      <c r="F12" s="23">
        <f t="shared" si="3"/>
        <v>12457</v>
      </c>
      <c r="G12" s="23">
        <f t="shared" si="3"/>
        <v>318489</v>
      </c>
      <c r="H12" s="23">
        <f t="shared" si="3"/>
        <v>163138</v>
      </c>
      <c r="I12" s="23">
        <f t="shared" si="3"/>
        <v>155351</v>
      </c>
      <c r="J12" s="23">
        <f t="shared" si="3"/>
        <v>2842</v>
      </c>
      <c r="K12" s="23">
        <f>SUM(K13:K15)</f>
        <v>19587</v>
      </c>
      <c r="L12" s="23">
        <f t="shared" ref="L12:N12" si="4">SUM(L13:L15)</f>
        <v>18307</v>
      </c>
      <c r="M12" s="23">
        <f t="shared" si="4"/>
        <v>1280</v>
      </c>
      <c r="N12" s="24">
        <f t="shared" si="4"/>
        <v>2130</v>
      </c>
      <c r="O12" s="74"/>
      <c r="P12" s="74"/>
    </row>
    <row r="13" spans="1:16" ht="23.1" customHeight="1" x14ac:dyDescent="0.15">
      <c r="A13" s="25"/>
      <c r="B13" s="26" t="s">
        <v>17</v>
      </c>
      <c r="C13" s="27">
        <f>SUM(D13:E13)</f>
        <v>1</v>
      </c>
      <c r="D13" s="28">
        <v>1</v>
      </c>
      <c r="E13" s="28">
        <v>0</v>
      </c>
      <c r="F13" s="28">
        <v>21</v>
      </c>
      <c r="G13" s="28">
        <f>SUM(H13:I13)</f>
        <v>646</v>
      </c>
      <c r="H13" s="40">
        <v>324</v>
      </c>
      <c r="I13" s="41">
        <v>322</v>
      </c>
      <c r="J13" s="28">
        <v>0</v>
      </c>
      <c r="K13" s="28">
        <f>SUM(L13:M13)</f>
        <v>38</v>
      </c>
      <c r="L13" s="28">
        <v>35</v>
      </c>
      <c r="M13" s="28">
        <v>3</v>
      </c>
      <c r="N13" s="29">
        <v>2</v>
      </c>
      <c r="O13" s="75"/>
      <c r="P13" s="75"/>
    </row>
    <row r="14" spans="1:16" ht="23.1" customHeight="1" x14ac:dyDescent="0.15">
      <c r="A14" s="25"/>
      <c r="B14" s="26" t="s">
        <v>18</v>
      </c>
      <c r="C14" s="27">
        <f>SUM(D14:E14)</f>
        <v>805</v>
      </c>
      <c r="D14" s="42">
        <v>802</v>
      </c>
      <c r="E14" s="43">
        <v>3</v>
      </c>
      <c r="F14" s="28">
        <v>12320</v>
      </c>
      <c r="G14" s="28">
        <f>SUM(H14:I14)</f>
        <v>314557</v>
      </c>
      <c r="H14" s="40">
        <v>161331</v>
      </c>
      <c r="I14" s="40">
        <v>153226</v>
      </c>
      <c r="J14" s="27">
        <v>2774</v>
      </c>
      <c r="K14" s="28">
        <f>SUM(L14:M14)</f>
        <v>19326</v>
      </c>
      <c r="L14" s="28">
        <v>18083</v>
      </c>
      <c r="M14" s="28">
        <v>1243</v>
      </c>
      <c r="N14" s="29">
        <v>2091</v>
      </c>
      <c r="O14" s="75"/>
      <c r="P14" s="75"/>
    </row>
    <row r="15" spans="1:16" ht="23.1" customHeight="1" x14ac:dyDescent="0.15">
      <c r="A15" s="25"/>
      <c r="B15" s="26" t="s">
        <v>19</v>
      </c>
      <c r="C15" s="27">
        <f>SUM(D15:E15)</f>
        <v>10</v>
      </c>
      <c r="D15" s="28">
        <v>10</v>
      </c>
      <c r="E15" s="28">
        <v>0</v>
      </c>
      <c r="F15" s="28">
        <v>116</v>
      </c>
      <c r="G15" s="30">
        <f>SUM(H15:I15)</f>
        <v>3286</v>
      </c>
      <c r="H15" s="44">
        <v>1483</v>
      </c>
      <c r="I15" s="44">
        <v>1803</v>
      </c>
      <c r="J15" s="45">
        <v>68</v>
      </c>
      <c r="K15" s="28">
        <f>SUM(L15:M15)</f>
        <v>223</v>
      </c>
      <c r="L15" s="28">
        <v>189</v>
      </c>
      <c r="M15" s="28">
        <v>34</v>
      </c>
      <c r="N15" s="46">
        <v>37</v>
      </c>
      <c r="O15" s="78"/>
      <c r="P15" s="75"/>
    </row>
    <row r="16" spans="1:16" ht="23.1" customHeight="1" x14ac:dyDescent="0.15">
      <c r="A16" s="21" t="s">
        <v>22</v>
      </c>
      <c r="B16" s="22" t="s">
        <v>7</v>
      </c>
      <c r="C16" s="31">
        <f>SUM(C17:C19)</f>
        <v>405</v>
      </c>
      <c r="D16" s="23">
        <f t="shared" ref="D16:N16" si="5">SUM(D17:D19)</f>
        <v>405</v>
      </c>
      <c r="E16" s="23">
        <f t="shared" si="5"/>
        <v>0</v>
      </c>
      <c r="F16" s="23">
        <f t="shared" si="5"/>
        <v>5557</v>
      </c>
      <c r="G16" s="23">
        <f t="shared" si="5"/>
        <v>163368</v>
      </c>
      <c r="H16" s="23">
        <f t="shared" si="5"/>
        <v>83544</v>
      </c>
      <c r="I16" s="23">
        <f t="shared" si="5"/>
        <v>79824</v>
      </c>
      <c r="J16" s="23">
        <f t="shared" si="5"/>
        <v>1064</v>
      </c>
      <c r="K16" s="23">
        <f t="shared" si="5"/>
        <v>12489</v>
      </c>
      <c r="L16" s="23">
        <f t="shared" si="5"/>
        <v>10962</v>
      </c>
      <c r="M16" s="23">
        <f t="shared" si="5"/>
        <v>1527</v>
      </c>
      <c r="N16" s="24">
        <f t="shared" si="5"/>
        <v>875</v>
      </c>
      <c r="O16" s="74"/>
      <c r="P16" s="74"/>
    </row>
    <row r="17" spans="1:16" ht="23.1" customHeight="1" x14ac:dyDescent="0.15">
      <c r="A17" s="25"/>
      <c r="B17" s="26" t="s">
        <v>17</v>
      </c>
      <c r="C17" s="27">
        <f>SUM(D17:E17)</f>
        <v>1</v>
      </c>
      <c r="D17" s="28">
        <v>1</v>
      </c>
      <c r="E17" s="28">
        <v>0</v>
      </c>
      <c r="F17" s="28">
        <v>12</v>
      </c>
      <c r="G17" s="28">
        <f>SUM(H17:I17)</f>
        <v>454</v>
      </c>
      <c r="H17" s="42">
        <v>225</v>
      </c>
      <c r="I17" s="47">
        <v>229</v>
      </c>
      <c r="J17" s="28">
        <v>7</v>
      </c>
      <c r="K17" s="28">
        <f>SUM(L17:M17)</f>
        <v>46</v>
      </c>
      <c r="L17" s="42">
        <v>30</v>
      </c>
      <c r="M17" s="48">
        <v>16</v>
      </c>
      <c r="N17" s="29">
        <v>0</v>
      </c>
      <c r="O17" s="75"/>
      <c r="P17" s="75"/>
    </row>
    <row r="18" spans="1:16" ht="23.1" customHeight="1" x14ac:dyDescent="0.15">
      <c r="A18" s="25"/>
      <c r="B18" s="26" t="s">
        <v>18</v>
      </c>
      <c r="C18" s="27">
        <f>SUM(D18:E18)</f>
        <v>380</v>
      </c>
      <c r="D18" s="28">
        <v>380</v>
      </c>
      <c r="E18" s="28">
        <v>0</v>
      </c>
      <c r="F18" s="28">
        <v>5246</v>
      </c>
      <c r="G18" s="28">
        <f>SUM(H18:I18)</f>
        <v>153129</v>
      </c>
      <c r="H18" s="42">
        <v>78500</v>
      </c>
      <c r="I18" s="47">
        <v>74629</v>
      </c>
      <c r="J18" s="28">
        <v>1019</v>
      </c>
      <c r="K18" s="28">
        <f>SUM(L18:M18)</f>
        <v>11196</v>
      </c>
      <c r="L18" s="42">
        <v>10286</v>
      </c>
      <c r="M18" s="49">
        <v>910</v>
      </c>
      <c r="N18" s="50">
        <v>809</v>
      </c>
      <c r="O18" s="48"/>
      <c r="P18" s="48"/>
    </row>
    <row r="19" spans="1:16" ht="23.1" customHeight="1" x14ac:dyDescent="0.15">
      <c r="A19" s="51"/>
      <c r="B19" s="52" t="s">
        <v>19</v>
      </c>
      <c r="C19" s="45">
        <f>SUM(D19:E19)</f>
        <v>24</v>
      </c>
      <c r="D19" s="30">
        <v>24</v>
      </c>
      <c r="E19" s="30">
        <v>0</v>
      </c>
      <c r="F19" s="30">
        <v>299</v>
      </c>
      <c r="G19" s="30">
        <f>SUM(H19:I19)</f>
        <v>9785</v>
      </c>
      <c r="H19" s="53">
        <v>4819</v>
      </c>
      <c r="I19" s="54">
        <v>4966</v>
      </c>
      <c r="J19" s="30">
        <v>38</v>
      </c>
      <c r="K19" s="30">
        <f>SUM(L19:M19)</f>
        <v>1247</v>
      </c>
      <c r="L19" s="53">
        <v>646</v>
      </c>
      <c r="M19" s="55">
        <v>601</v>
      </c>
      <c r="N19" s="56">
        <v>66</v>
      </c>
      <c r="O19" s="80"/>
      <c r="P19" s="48"/>
    </row>
    <row r="20" spans="1:16" ht="23.1" customHeight="1" x14ac:dyDescent="0.15">
      <c r="A20" s="57" t="s">
        <v>23</v>
      </c>
      <c r="B20" s="22" t="s">
        <v>7</v>
      </c>
      <c r="C20" s="58">
        <v>1</v>
      </c>
      <c r="D20" s="58">
        <v>1</v>
      </c>
      <c r="E20" s="58">
        <v>0</v>
      </c>
      <c r="F20" s="58">
        <v>11</v>
      </c>
      <c r="G20" s="58">
        <f>SUM(H20:I20)</f>
        <v>317</v>
      </c>
      <c r="H20" s="58">
        <v>164</v>
      </c>
      <c r="I20" s="58">
        <v>153</v>
      </c>
      <c r="J20" s="58">
        <v>14</v>
      </c>
      <c r="K20" s="58">
        <f t="shared" ref="K20:K21" si="6">SUM(L20:M20)</f>
        <v>30</v>
      </c>
      <c r="L20" s="58">
        <v>29</v>
      </c>
      <c r="M20" s="58">
        <v>1</v>
      </c>
      <c r="N20" s="59">
        <v>3</v>
      </c>
      <c r="O20" s="74"/>
      <c r="P20" s="74"/>
    </row>
    <row r="21" spans="1:16" ht="23.1" customHeight="1" x14ac:dyDescent="0.15">
      <c r="A21" s="25"/>
      <c r="B21" s="26" t="s">
        <v>18</v>
      </c>
      <c r="C21" s="28">
        <v>1</v>
      </c>
      <c r="D21" s="28">
        <v>1</v>
      </c>
      <c r="E21" s="28">
        <v>0</v>
      </c>
      <c r="F21" s="28">
        <v>11</v>
      </c>
      <c r="G21" s="30">
        <f>SUM(H21:I21)</f>
        <v>317</v>
      </c>
      <c r="H21" s="30">
        <v>164</v>
      </c>
      <c r="I21" s="30">
        <v>153</v>
      </c>
      <c r="J21" s="30">
        <v>14</v>
      </c>
      <c r="K21" s="28">
        <f t="shared" si="6"/>
        <v>30</v>
      </c>
      <c r="L21" s="30">
        <v>29</v>
      </c>
      <c r="M21" s="30">
        <v>1</v>
      </c>
      <c r="N21" s="29">
        <v>3</v>
      </c>
      <c r="O21" s="78"/>
      <c r="P21" s="75"/>
    </row>
    <row r="22" spans="1:16" ht="23.1" customHeight="1" x14ac:dyDescent="0.15">
      <c r="A22" s="21" t="s">
        <v>24</v>
      </c>
      <c r="B22" s="22" t="s">
        <v>7</v>
      </c>
      <c r="C22" s="31">
        <f>SUM(C23:C24)</f>
        <v>183</v>
      </c>
      <c r="D22" s="23">
        <f t="shared" ref="D22:E22" si="7">SUM(D23:D24)</f>
        <v>183</v>
      </c>
      <c r="E22" s="23">
        <f t="shared" si="7"/>
        <v>0</v>
      </c>
      <c r="F22" s="23" t="s">
        <v>16</v>
      </c>
      <c r="G22" s="58">
        <f t="shared" ref="G22:N22" si="8">SUM(G23:G24)</f>
        <v>152551</v>
      </c>
      <c r="H22" s="58">
        <f t="shared" si="8"/>
        <v>77751</v>
      </c>
      <c r="I22" s="58">
        <f t="shared" si="8"/>
        <v>74800</v>
      </c>
      <c r="J22" s="58">
        <f t="shared" si="8"/>
        <v>437</v>
      </c>
      <c r="K22" s="23">
        <f t="shared" si="8"/>
        <v>12213</v>
      </c>
      <c r="L22" s="58">
        <f t="shared" si="8"/>
        <v>9673</v>
      </c>
      <c r="M22" s="58">
        <f t="shared" si="8"/>
        <v>2540</v>
      </c>
      <c r="N22" s="24">
        <f t="shared" si="8"/>
        <v>1517</v>
      </c>
      <c r="O22" s="74"/>
      <c r="P22" s="74"/>
    </row>
    <row r="23" spans="1:16" ht="23.1" customHeight="1" x14ac:dyDescent="0.15">
      <c r="A23" s="25"/>
      <c r="B23" s="26" t="s">
        <v>18</v>
      </c>
      <c r="C23" s="27">
        <f>SUM(D23:E23)</f>
        <v>129</v>
      </c>
      <c r="D23" s="28">
        <v>129</v>
      </c>
      <c r="E23" s="28">
        <v>0</v>
      </c>
      <c r="F23" s="28" t="s">
        <v>16</v>
      </c>
      <c r="G23" s="28">
        <f>SUM(H23:I23)</f>
        <v>104130</v>
      </c>
      <c r="H23" s="42">
        <v>51965</v>
      </c>
      <c r="I23" s="42">
        <v>52165</v>
      </c>
      <c r="J23" s="47">
        <v>149</v>
      </c>
      <c r="K23" s="28">
        <f>SUM(L23:M23)</f>
        <v>8106</v>
      </c>
      <c r="L23" s="42">
        <v>7054</v>
      </c>
      <c r="M23" s="42">
        <v>1052</v>
      </c>
      <c r="N23" s="60">
        <v>1081</v>
      </c>
      <c r="O23" s="77"/>
      <c r="P23" s="77"/>
    </row>
    <row r="24" spans="1:16" ht="23.1" customHeight="1" x14ac:dyDescent="0.15">
      <c r="A24" s="25"/>
      <c r="B24" s="26" t="s">
        <v>19</v>
      </c>
      <c r="C24" s="27">
        <f>SUM(D24:E24)</f>
        <v>54</v>
      </c>
      <c r="D24" s="28">
        <v>54</v>
      </c>
      <c r="E24" s="28">
        <v>0</v>
      </c>
      <c r="F24" s="28" t="s">
        <v>16</v>
      </c>
      <c r="G24" s="28">
        <f>SUM(H24:I24)</f>
        <v>48421</v>
      </c>
      <c r="H24" s="53">
        <v>25786</v>
      </c>
      <c r="I24" s="53">
        <v>22635</v>
      </c>
      <c r="J24" s="47">
        <v>288</v>
      </c>
      <c r="K24" s="30">
        <f>SUM(L24:M24)</f>
        <v>4107</v>
      </c>
      <c r="L24" s="53">
        <v>2619</v>
      </c>
      <c r="M24" s="53">
        <v>1488</v>
      </c>
      <c r="N24" s="61">
        <v>436</v>
      </c>
      <c r="O24" s="77"/>
      <c r="P24" s="77"/>
    </row>
    <row r="25" spans="1:16" ht="23.1" customHeight="1" x14ac:dyDescent="0.15">
      <c r="A25" s="89" t="s">
        <v>25</v>
      </c>
      <c r="B25" s="22" t="s">
        <v>7</v>
      </c>
      <c r="C25" s="31">
        <f>SUM(C26:C27)</f>
        <v>9</v>
      </c>
      <c r="D25" s="23">
        <f>SUM(D26:D27)</f>
        <v>9</v>
      </c>
      <c r="E25" s="23">
        <f>SUM(E26:E27)</f>
        <v>0</v>
      </c>
      <c r="F25" s="23" t="s">
        <v>16</v>
      </c>
      <c r="G25" s="23">
        <f>SUM(G26:G27)</f>
        <v>6843</v>
      </c>
      <c r="H25" s="23">
        <f>SUM(H26:H27)</f>
        <v>3620</v>
      </c>
      <c r="I25" s="23">
        <f>SUM(I26:I27)</f>
        <v>3223</v>
      </c>
      <c r="J25" s="23" t="s">
        <v>16</v>
      </c>
      <c r="K25" s="58">
        <f>SUM(K26:K27)</f>
        <v>392</v>
      </c>
      <c r="L25" s="58">
        <f>SUM(L26:L27)</f>
        <v>205</v>
      </c>
      <c r="M25" s="58">
        <f>SUM(M26:M27)</f>
        <v>187</v>
      </c>
      <c r="N25" s="24">
        <f>SUM(N26:N27)</f>
        <v>54</v>
      </c>
      <c r="O25" s="74"/>
      <c r="P25" s="74"/>
    </row>
    <row r="26" spans="1:16" ht="23.1" customHeight="1" x14ac:dyDescent="0.15">
      <c r="A26" s="90"/>
      <c r="B26" s="26" t="s">
        <v>18</v>
      </c>
      <c r="C26" s="27">
        <f>SUM(D26:E26)</f>
        <v>1</v>
      </c>
      <c r="D26" s="28">
        <v>1</v>
      </c>
      <c r="E26" s="28">
        <v>0</v>
      </c>
      <c r="F26" s="28" t="s">
        <v>16</v>
      </c>
      <c r="G26" s="72">
        <v>1072</v>
      </c>
      <c r="H26" s="71">
        <v>522</v>
      </c>
      <c r="I26" s="70">
        <v>550</v>
      </c>
      <c r="J26" s="28" t="s">
        <v>16</v>
      </c>
      <c r="K26" s="28">
        <f>SUM(L26:M26)</f>
        <v>45</v>
      </c>
      <c r="L26" s="28">
        <v>31</v>
      </c>
      <c r="M26" s="28">
        <v>14</v>
      </c>
      <c r="N26" s="29">
        <v>5</v>
      </c>
      <c r="O26" s="75"/>
      <c r="P26" s="75"/>
    </row>
    <row r="27" spans="1:16" ht="23.1" customHeight="1" x14ac:dyDescent="0.15">
      <c r="A27" s="25"/>
      <c r="B27" s="26" t="s">
        <v>19</v>
      </c>
      <c r="C27" s="27">
        <f>SUM(D27:E27)</f>
        <v>8</v>
      </c>
      <c r="D27" s="28">
        <v>8</v>
      </c>
      <c r="E27" s="28">
        <v>0</v>
      </c>
      <c r="F27" s="28" t="s">
        <v>16</v>
      </c>
      <c r="G27" s="28">
        <f>SUM(H27:I27)</f>
        <v>5771</v>
      </c>
      <c r="H27" s="28">
        <v>3098</v>
      </c>
      <c r="I27" s="28">
        <v>2673</v>
      </c>
      <c r="J27" s="28" t="s">
        <v>16</v>
      </c>
      <c r="K27" s="28">
        <f>SUM(L27:M27)</f>
        <v>347</v>
      </c>
      <c r="L27" s="28">
        <v>174</v>
      </c>
      <c r="M27" s="28">
        <v>173</v>
      </c>
      <c r="N27" s="46">
        <v>49</v>
      </c>
      <c r="O27" s="75"/>
      <c r="P27" s="75"/>
    </row>
    <row r="28" spans="1:16" ht="23.1" customHeight="1" x14ac:dyDescent="0.15">
      <c r="A28" s="62" t="s">
        <v>26</v>
      </c>
      <c r="B28" s="22" t="s">
        <v>7</v>
      </c>
      <c r="C28" s="31">
        <f>SUM(C29)</f>
        <v>1</v>
      </c>
      <c r="D28" s="23">
        <f>SUM(D29)</f>
        <v>1</v>
      </c>
      <c r="E28" s="23">
        <f>SUM(E29)</f>
        <v>0</v>
      </c>
      <c r="F28" s="23" t="s">
        <v>16</v>
      </c>
      <c r="G28" s="23">
        <f t="shared" ref="G28:N28" si="9">SUM(G29)</f>
        <v>0</v>
      </c>
      <c r="H28" s="23">
        <f t="shared" si="9"/>
        <v>0</v>
      </c>
      <c r="I28" s="23">
        <f t="shared" si="9"/>
        <v>0</v>
      </c>
      <c r="J28" s="23">
        <v>0</v>
      </c>
      <c r="K28" s="23">
        <f t="shared" si="9"/>
        <v>11</v>
      </c>
      <c r="L28" s="23">
        <f t="shared" si="9"/>
        <v>10</v>
      </c>
      <c r="M28" s="23">
        <f t="shared" si="9"/>
        <v>1</v>
      </c>
      <c r="N28" s="24">
        <f t="shared" si="9"/>
        <v>1</v>
      </c>
      <c r="O28" s="74"/>
      <c r="P28" s="74"/>
    </row>
    <row r="29" spans="1:16" ht="23.1" customHeight="1" x14ac:dyDescent="0.15">
      <c r="A29" s="51"/>
      <c r="B29" s="52" t="s">
        <v>19</v>
      </c>
      <c r="C29" s="45">
        <f>SUM(D29:E29)</f>
        <v>1</v>
      </c>
      <c r="D29" s="30">
        <v>1</v>
      </c>
      <c r="E29" s="30">
        <v>0</v>
      </c>
      <c r="F29" s="30" t="s">
        <v>16</v>
      </c>
      <c r="G29" s="30">
        <f>SUM(H29:I29)</f>
        <v>0</v>
      </c>
      <c r="H29" s="30">
        <v>0</v>
      </c>
      <c r="I29" s="30">
        <v>0</v>
      </c>
      <c r="J29" s="30">
        <v>0</v>
      </c>
      <c r="K29" s="30">
        <f>SUM(L29:M29)</f>
        <v>11</v>
      </c>
      <c r="L29" s="30">
        <v>10</v>
      </c>
      <c r="M29" s="30">
        <v>1</v>
      </c>
      <c r="N29" s="46">
        <v>1</v>
      </c>
      <c r="O29" s="75"/>
      <c r="P29" s="75"/>
    </row>
    <row r="30" spans="1:16" ht="23.1" customHeight="1" x14ac:dyDescent="0.15">
      <c r="A30" s="21" t="s">
        <v>27</v>
      </c>
      <c r="B30" s="22" t="s">
        <v>7</v>
      </c>
      <c r="C30" s="31">
        <f t="shared" ref="C30:M30" si="10">SUM(C31:C32)</f>
        <v>44</v>
      </c>
      <c r="D30" s="23">
        <f>SUM(D31:D32)</f>
        <v>42</v>
      </c>
      <c r="E30" s="23">
        <f t="shared" si="10"/>
        <v>2</v>
      </c>
      <c r="F30" s="23">
        <f t="shared" si="10"/>
        <v>1528</v>
      </c>
      <c r="G30" s="23">
        <f>SUM(G31:G32)</f>
        <v>6622</v>
      </c>
      <c r="H30" s="23">
        <f t="shared" si="10"/>
        <v>4396</v>
      </c>
      <c r="I30" s="23">
        <f t="shared" si="10"/>
        <v>2226</v>
      </c>
      <c r="J30" s="23">
        <f t="shared" si="10"/>
        <v>12</v>
      </c>
      <c r="K30" s="23">
        <f t="shared" si="10"/>
        <v>4041</v>
      </c>
      <c r="L30" s="23">
        <f t="shared" si="10"/>
        <v>3613</v>
      </c>
      <c r="M30" s="23">
        <f t="shared" si="10"/>
        <v>428</v>
      </c>
      <c r="N30" s="24">
        <f>SUM(N31:N32)</f>
        <v>550</v>
      </c>
      <c r="O30" s="74"/>
      <c r="P30" s="74"/>
    </row>
    <row r="31" spans="1:16" ht="23.1" customHeight="1" x14ac:dyDescent="0.15">
      <c r="A31" s="25"/>
      <c r="B31" s="26" t="s">
        <v>17</v>
      </c>
      <c r="C31" s="27">
        <f>SUM(D31:E31)</f>
        <v>2</v>
      </c>
      <c r="D31" s="28">
        <v>2</v>
      </c>
      <c r="E31" s="28">
        <v>0</v>
      </c>
      <c r="F31" s="28">
        <v>52</v>
      </c>
      <c r="G31" s="28">
        <f>SUM(H31:I31)</f>
        <v>301</v>
      </c>
      <c r="H31" s="28">
        <v>168</v>
      </c>
      <c r="I31" s="47">
        <v>133</v>
      </c>
      <c r="J31" s="28">
        <v>0</v>
      </c>
      <c r="K31" s="28">
        <f>SUM(L31:M31)</f>
        <v>149</v>
      </c>
      <c r="L31" s="28">
        <v>115</v>
      </c>
      <c r="M31" s="28">
        <v>34</v>
      </c>
      <c r="N31" s="29">
        <v>20</v>
      </c>
      <c r="O31" s="75"/>
      <c r="P31" s="75"/>
    </row>
    <row r="32" spans="1:16" ht="23.1" customHeight="1" x14ac:dyDescent="0.15">
      <c r="A32" s="25"/>
      <c r="B32" s="26" t="s">
        <v>18</v>
      </c>
      <c r="C32" s="27">
        <f>SUM(D32:E32)</f>
        <v>42</v>
      </c>
      <c r="D32" s="28">
        <v>40</v>
      </c>
      <c r="E32" s="28">
        <v>2</v>
      </c>
      <c r="F32" s="28">
        <v>1476</v>
      </c>
      <c r="G32" s="28">
        <f>SUM(H32:I32)</f>
        <v>6321</v>
      </c>
      <c r="H32" s="28">
        <v>4228</v>
      </c>
      <c r="I32" s="28">
        <v>2093</v>
      </c>
      <c r="J32" s="28">
        <v>12</v>
      </c>
      <c r="K32" s="28">
        <f>SUM(L32:M32)</f>
        <v>3892</v>
      </c>
      <c r="L32" s="28">
        <v>3498</v>
      </c>
      <c r="M32" s="28">
        <v>394</v>
      </c>
      <c r="N32" s="46">
        <v>530</v>
      </c>
      <c r="O32" s="75"/>
      <c r="P32" s="75"/>
    </row>
    <row r="33" spans="1:16" ht="23.1" customHeight="1" x14ac:dyDescent="0.15">
      <c r="A33" s="21" t="s">
        <v>28</v>
      </c>
      <c r="B33" s="22" t="s">
        <v>7</v>
      </c>
      <c r="C33" s="31">
        <f>SUM(C34:C35)</f>
        <v>99</v>
      </c>
      <c r="D33" s="23">
        <f>SUM(D34:D35)</f>
        <v>99</v>
      </c>
      <c r="E33" s="23">
        <f>SUM(E34:E35)</f>
        <v>0</v>
      </c>
      <c r="F33" s="23" t="s">
        <v>16</v>
      </c>
      <c r="G33" s="23">
        <f t="shared" ref="G33:M33" si="11">SUM(G34:G35)</f>
        <v>19468</v>
      </c>
      <c r="H33" s="23">
        <f t="shared" si="11"/>
        <v>9297</v>
      </c>
      <c r="I33" s="23">
        <f t="shared" si="11"/>
        <v>10171</v>
      </c>
      <c r="J33" s="23" t="s">
        <v>16</v>
      </c>
      <c r="K33" s="23">
        <f>SUM(K34:K35)</f>
        <v>4659</v>
      </c>
      <c r="L33" s="23">
        <f t="shared" si="11"/>
        <v>1139</v>
      </c>
      <c r="M33" s="23">
        <f t="shared" si="11"/>
        <v>3520</v>
      </c>
      <c r="N33" s="24">
        <f>SUM(N34:N35)</f>
        <v>497</v>
      </c>
      <c r="O33" s="74"/>
      <c r="P33" s="74"/>
    </row>
    <row r="34" spans="1:16" ht="23.1" customHeight="1" x14ac:dyDescent="0.15">
      <c r="A34" s="25"/>
      <c r="B34" s="26" t="s">
        <v>18</v>
      </c>
      <c r="C34" s="27">
        <f>SUM(D34:E34)</f>
        <v>7</v>
      </c>
      <c r="D34" s="28">
        <v>7</v>
      </c>
      <c r="E34" s="28">
        <v>0</v>
      </c>
      <c r="F34" s="28" t="s">
        <v>16</v>
      </c>
      <c r="G34" s="28">
        <f>SUM(H34:I34)</f>
        <v>928</v>
      </c>
      <c r="H34" s="28">
        <v>211</v>
      </c>
      <c r="I34" s="28">
        <v>717</v>
      </c>
      <c r="J34" s="28" t="s">
        <v>16</v>
      </c>
      <c r="K34" s="28">
        <f>SUM(L34:M34)</f>
        <v>482</v>
      </c>
      <c r="L34" s="28">
        <v>100</v>
      </c>
      <c r="M34" s="28">
        <v>382</v>
      </c>
      <c r="N34" s="29">
        <v>49</v>
      </c>
      <c r="O34" s="75"/>
      <c r="P34" s="75"/>
    </row>
    <row r="35" spans="1:16" ht="23.1" customHeight="1" x14ac:dyDescent="0.15">
      <c r="A35" s="25"/>
      <c r="B35" s="26" t="s">
        <v>19</v>
      </c>
      <c r="C35" s="27">
        <f>SUM(D35:E35)</f>
        <v>92</v>
      </c>
      <c r="D35" s="28">
        <v>92</v>
      </c>
      <c r="E35" s="28">
        <v>0</v>
      </c>
      <c r="F35" s="28" t="s">
        <v>16</v>
      </c>
      <c r="G35" s="28">
        <f>SUM(H35:I35)</f>
        <v>18540</v>
      </c>
      <c r="H35" s="28">
        <v>9086</v>
      </c>
      <c r="I35" s="28">
        <v>9454</v>
      </c>
      <c r="J35" s="30" t="s">
        <v>16</v>
      </c>
      <c r="K35" s="28">
        <f>SUM(L35:M35)</f>
        <v>4177</v>
      </c>
      <c r="L35" s="28">
        <v>1039</v>
      </c>
      <c r="M35" s="28">
        <v>3138</v>
      </c>
      <c r="N35" s="46">
        <v>448</v>
      </c>
      <c r="O35" s="75"/>
      <c r="P35" s="75"/>
    </row>
    <row r="36" spans="1:16" ht="23.1" customHeight="1" x14ac:dyDescent="0.15">
      <c r="A36" s="21" t="s">
        <v>29</v>
      </c>
      <c r="B36" s="22" t="s">
        <v>7</v>
      </c>
      <c r="C36" s="31">
        <f>SUM(C37)</f>
        <v>18</v>
      </c>
      <c r="D36" s="23">
        <f>SUM(D37)</f>
        <v>18</v>
      </c>
      <c r="E36" s="23">
        <f>SUM(E37)</f>
        <v>0</v>
      </c>
      <c r="F36" s="23" t="s">
        <v>16</v>
      </c>
      <c r="G36" s="23">
        <f>SUM(G37)</f>
        <v>504</v>
      </c>
      <c r="H36" s="23">
        <f t="shared" ref="H36:N36" si="12">SUM(H37)</f>
        <v>189</v>
      </c>
      <c r="I36" s="23">
        <f t="shared" si="12"/>
        <v>315</v>
      </c>
      <c r="J36" s="58" t="s">
        <v>16</v>
      </c>
      <c r="K36" s="23">
        <f>SUM(K37)</f>
        <v>178</v>
      </c>
      <c r="L36" s="23">
        <f t="shared" si="12"/>
        <v>57</v>
      </c>
      <c r="M36" s="23">
        <f t="shared" si="12"/>
        <v>121</v>
      </c>
      <c r="N36" s="24">
        <f t="shared" si="12"/>
        <v>32</v>
      </c>
      <c r="O36" s="74"/>
      <c r="P36" s="74"/>
    </row>
    <row r="37" spans="1:16" ht="23.1" customHeight="1" x14ac:dyDescent="0.15">
      <c r="A37" s="25"/>
      <c r="B37" s="26" t="s">
        <v>19</v>
      </c>
      <c r="C37" s="27">
        <f>SUM(D37:E37)</f>
        <v>18</v>
      </c>
      <c r="D37" s="28">
        <v>18</v>
      </c>
      <c r="E37" s="28">
        <v>0</v>
      </c>
      <c r="F37" s="28" t="s">
        <v>16</v>
      </c>
      <c r="G37" s="28">
        <f>SUM(H37:I37)</f>
        <v>504</v>
      </c>
      <c r="H37" s="28">
        <v>189</v>
      </c>
      <c r="I37" s="28">
        <v>315</v>
      </c>
      <c r="J37" s="28" t="s">
        <v>16</v>
      </c>
      <c r="K37" s="28">
        <f>SUM(L37:M37)</f>
        <v>178</v>
      </c>
      <c r="L37" s="28">
        <v>57</v>
      </c>
      <c r="M37" s="28">
        <v>121</v>
      </c>
      <c r="N37" s="46">
        <v>32</v>
      </c>
      <c r="O37" s="75"/>
      <c r="P37" s="75"/>
    </row>
    <row r="38" spans="1:16" ht="23.1" customHeight="1" thickBot="1" x14ac:dyDescent="0.2">
      <c r="A38" s="63" t="s">
        <v>30</v>
      </c>
      <c r="B38" s="64"/>
      <c r="C38" s="65">
        <f>SUM(C5,C9,C12,C16,C20,C22,C25,C28,C30,C33,C36)</f>
        <v>2146</v>
      </c>
      <c r="D38" s="65">
        <f t="shared" ref="D38:N38" si="13">SUM(D5,D9,D12,D16,D20,D22,D25,D28,D30,D33,D36)</f>
        <v>2141</v>
      </c>
      <c r="E38" s="65">
        <f t="shared" si="13"/>
        <v>5</v>
      </c>
      <c r="F38" s="65">
        <f t="shared" si="13"/>
        <v>23075</v>
      </c>
      <c r="G38" s="65">
        <f t="shared" si="13"/>
        <v>757818</v>
      </c>
      <c r="H38" s="65">
        <f t="shared" si="13"/>
        <v>387701</v>
      </c>
      <c r="I38" s="65">
        <f t="shared" si="13"/>
        <v>370117</v>
      </c>
      <c r="J38" s="65">
        <f t="shared" si="13"/>
        <v>4369</v>
      </c>
      <c r="K38" s="65">
        <f t="shared" si="13"/>
        <v>61175</v>
      </c>
      <c r="L38" s="65">
        <f t="shared" si="13"/>
        <v>50091</v>
      </c>
      <c r="M38" s="65">
        <f t="shared" si="13"/>
        <v>11084</v>
      </c>
      <c r="N38" s="66">
        <f t="shared" si="13"/>
        <v>6754</v>
      </c>
      <c r="O38" s="74"/>
      <c r="P38" s="74"/>
    </row>
    <row r="39" spans="1:16" ht="23.1" customHeight="1" x14ac:dyDescent="0.15">
      <c r="A39" s="81" t="s">
        <v>31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67"/>
      <c r="O39" s="67"/>
      <c r="P39" s="67"/>
    </row>
    <row r="40" spans="1:16" ht="23.1" customHeight="1" x14ac:dyDescent="0.15">
      <c r="A40" s="82" t="s">
        <v>32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69"/>
      <c r="P40" s="69"/>
    </row>
    <row r="41" spans="1:16" ht="23.1" customHeight="1" x14ac:dyDescent="0.1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</row>
  </sheetData>
  <mergeCells count="5">
    <mergeCell ref="A39:M39"/>
    <mergeCell ref="A40:N40"/>
    <mergeCell ref="A3:B4"/>
    <mergeCell ref="A9:A10"/>
    <mergeCell ref="A25:A26"/>
  </mergeCells>
  <phoneticPr fontId="3"/>
  <printOptions horizontalCentered="1"/>
  <pageMargins left="0.27" right="0.27" top="0.57999999999999996" bottom="0.69" header="0.31496062992125984" footer="0.31"/>
  <pageSetup paperSize="9" scale="90" orientation="portrait" r:id="rId1"/>
  <headerFooter scaleWithDoc="0">
    <oddFooter>&amp;C&amp;"ＭＳ ゴシック,標準"&amp;14 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2026-02-18T23:10:00Z</dcterms:created>
  <dcterms:modified xsi:type="dcterms:W3CDTF">2026-02-18T23:10:03Z</dcterms:modified>
</cp:coreProperties>
</file>