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7758A8A8-5D08-4CE5-9975-0D78B3DD35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療育手帳所持者数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4" l="1"/>
  <c r="I38" i="4"/>
  <c r="J5" i="4" l="1"/>
  <c r="E41" i="4" l="1"/>
  <c r="I41" i="4"/>
  <c r="J41" i="4"/>
  <c r="K41" i="4"/>
  <c r="L41" i="4"/>
  <c r="M41" i="4"/>
  <c r="E40" i="4"/>
  <c r="I40" i="4"/>
  <c r="J40" i="4"/>
  <c r="K40" i="4"/>
  <c r="L40" i="4"/>
  <c r="E30" i="4"/>
  <c r="I44" i="4"/>
  <c r="E6" i="4"/>
  <c r="E7" i="4"/>
  <c r="E9" i="4"/>
  <c r="E10" i="4"/>
  <c r="E11" i="4"/>
  <c r="E12" i="4"/>
  <c r="E13" i="4"/>
  <c r="E15" i="4"/>
  <c r="E16" i="4"/>
  <c r="M16" i="4" s="1"/>
  <c r="E19" i="4"/>
  <c r="E79" i="4"/>
  <c r="E22" i="4"/>
  <c r="E26" i="4"/>
  <c r="E27" i="4"/>
  <c r="E28" i="4"/>
  <c r="E32" i="4"/>
  <c r="E33" i="4"/>
  <c r="E35" i="4"/>
  <c r="E34" i="4"/>
  <c r="E37" i="4"/>
  <c r="E39" i="4"/>
  <c r="M39" i="4" s="1"/>
  <c r="E42" i="4"/>
  <c r="E44" i="4"/>
  <c r="E45" i="4"/>
  <c r="E46" i="4"/>
  <c r="E47" i="4"/>
  <c r="E48" i="4"/>
  <c r="E50" i="4"/>
  <c r="E51" i="4"/>
  <c r="E53" i="4"/>
  <c r="E54" i="4"/>
  <c r="E55" i="4"/>
  <c r="E56" i="4"/>
  <c r="E57" i="4"/>
  <c r="E58" i="4"/>
  <c r="E52" i="4"/>
  <c r="H79" i="4"/>
  <c r="G79" i="4"/>
  <c r="F79" i="4"/>
  <c r="D79" i="4"/>
  <c r="C79" i="4"/>
  <c r="B79" i="4"/>
  <c r="H78" i="4"/>
  <c r="G78" i="4"/>
  <c r="F78" i="4"/>
  <c r="D78" i="4"/>
  <c r="C78" i="4"/>
  <c r="B78" i="4"/>
  <c r="H77" i="4"/>
  <c r="G77" i="4"/>
  <c r="F77" i="4"/>
  <c r="D77" i="4"/>
  <c r="C77" i="4"/>
  <c r="B77" i="4"/>
  <c r="H76" i="4"/>
  <c r="G76" i="4"/>
  <c r="F76" i="4"/>
  <c r="D76" i="4"/>
  <c r="C76" i="4"/>
  <c r="B76" i="4"/>
  <c r="H75" i="4"/>
  <c r="G75" i="4"/>
  <c r="F75" i="4"/>
  <c r="D75" i="4"/>
  <c r="C75" i="4"/>
  <c r="B75" i="4"/>
  <c r="H74" i="4"/>
  <c r="G74" i="4"/>
  <c r="F74" i="4"/>
  <c r="D74" i="4"/>
  <c r="C74" i="4"/>
  <c r="B74" i="4"/>
  <c r="H73" i="4"/>
  <c r="G73" i="4"/>
  <c r="F73" i="4"/>
  <c r="D73" i="4"/>
  <c r="C73" i="4"/>
  <c r="B73" i="4"/>
  <c r="H72" i="4"/>
  <c r="G72" i="4"/>
  <c r="F72" i="4"/>
  <c r="D72" i="4"/>
  <c r="C72" i="4"/>
  <c r="B72" i="4"/>
  <c r="H71" i="4"/>
  <c r="G71" i="4"/>
  <c r="F71" i="4"/>
  <c r="D71" i="4"/>
  <c r="C71" i="4"/>
  <c r="B71" i="4"/>
  <c r="H70" i="4"/>
  <c r="G70" i="4"/>
  <c r="F70" i="4"/>
  <c r="D70" i="4"/>
  <c r="C70" i="4"/>
  <c r="B70" i="4"/>
  <c r="H69" i="4"/>
  <c r="G69" i="4"/>
  <c r="F69" i="4"/>
  <c r="D69" i="4"/>
  <c r="C69" i="4"/>
  <c r="B69" i="4"/>
  <c r="H68" i="4"/>
  <c r="G68" i="4"/>
  <c r="F68" i="4"/>
  <c r="D68" i="4"/>
  <c r="C68" i="4"/>
  <c r="B68" i="4"/>
  <c r="H67" i="4"/>
  <c r="G67" i="4"/>
  <c r="F67" i="4"/>
  <c r="D67" i="4"/>
  <c r="C67" i="4"/>
  <c r="B67" i="4"/>
  <c r="H66" i="4"/>
  <c r="G66" i="4"/>
  <c r="F66" i="4"/>
  <c r="D66" i="4"/>
  <c r="C66" i="4"/>
  <c r="B66" i="4"/>
  <c r="H65" i="4"/>
  <c r="G65" i="4"/>
  <c r="F65" i="4"/>
  <c r="D65" i="4"/>
  <c r="C65" i="4"/>
  <c r="B65" i="4"/>
  <c r="H64" i="4"/>
  <c r="G64" i="4"/>
  <c r="F64" i="4"/>
  <c r="D64" i="4"/>
  <c r="C64" i="4"/>
  <c r="B64" i="4"/>
  <c r="E49" i="4"/>
  <c r="E36" i="4"/>
  <c r="E18" i="4"/>
  <c r="I46" i="4"/>
  <c r="M46" i="4" s="1"/>
  <c r="E8" i="4"/>
  <c r="E5" i="4"/>
  <c r="E77" i="4" s="1"/>
  <c r="E31" i="4"/>
  <c r="E25" i="4"/>
  <c r="I13" i="4"/>
  <c r="I50" i="4"/>
  <c r="I51" i="4"/>
  <c r="I52" i="4"/>
  <c r="M52" i="4" s="1"/>
  <c r="I53" i="4"/>
  <c r="M53" i="4" s="1"/>
  <c r="I54" i="4"/>
  <c r="I55" i="4"/>
  <c r="J13" i="4"/>
  <c r="J50" i="4"/>
  <c r="J51" i="4"/>
  <c r="J52" i="4"/>
  <c r="J53" i="4"/>
  <c r="J54" i="4"/>
  <c r="J55" i="4"/>
  <c r="K13" i="4"/>
  <c r="K50" i="4"/>
  <c r="K51" i="4"/>
  <c r="K52" i="4"/>
  <c r="K53" i="4"/>
  <c r="K54" i="4"/>
  <c r="K55" i="4"/>
  <c r="L13" i="4"/>
  <c r="L50" i="4"/>
  <c r="L51" i="4"/>
  <c r="L52" i="4"/>
  <c r="L53" i="4"/>
  <c r="L54" i="4"/>
  <c r="L55" i="4"/>
  <c r="I16" i="4"/>
  <c r="I39" i="4"/>
  <c r="I47" i="4"/>
  <c r="I48" i="4"/>
  <c r="I49" i="4"/>
  <c r="M49" i="4" s="1"/>
  <c r="J16" i="4"/>
  <c r="J39" i="4"/>
  <c r="J46" i="4"/>
  <c r="J47" i="4"/>
  <c r="J48" i="4"/>
  <c r="J49" i="4"/>
  <c r="K16" i="4"/>
  <c r="K39" i="4"/>
  <c r="K46" i="4"/>
  <c r="K47" i="4"/>
  <c r="K48" i="4"/>
  <c r="K49" i="4"/>
  <c r="L16" i="4"/>
  <c r="L39" i="4"/>
  <c r="L46" i="4"/>
  <c r="L47" i="4"/>
  <c r="L48" i="4"/>
  <c r="L49" i="4"/>
  <c r="E43" i="4"/>
  <c r="I43" i="4"/>
  <c r="I45" i="4"/>
  <c r="J38" i="4"/>
  <c r="J43" i="4"/>
  <c r="J44" i="4"/>
  <c r="J45" i="4"/>
  <c r="K38" i="4"/>
  <c r="K43" i="4"/>
  <c r="K44" i="4"/>
  <c r="K45" i="4"/>
  <c r="L38" i="4"/>
  <c r="L43" i="4"/>
  <c r="L44" i="4"/>
  <c r="L45" i="4"/>
  <c r="I14" i="4"/>
  <c r="I15" i="4"/>
  <c r="I30" i="4"/>
  <c r="M30" i="4" s="1"/>
  <c r="I32" i="4"/>
  <c r="I33" i="4"/>
  <c r="I35" i="4"/>
  <c r="I34" i="4"/>
  <c r="I42" i="4"/>
  <c r="M42" i="4" s="1"/>
  <c r="J14" i="4"/>
  <c r="J15" i="4"/>
  <c r="J30" i="4"/>
  <c r="J32" i="4"/>
  <c r="J33" i="4"/>
  <c r="J35" i="4"/>
  <c r="J34" i="4"/>
  <c r="J42" i="4"/>
  <c r="K14" i="4"/>
  <c r="K15" i="4"/>
  <c r="K30" i="4"/>
  <c r="K32" i="4"/>
  <c r="K33" i="4"/>
  <c r="K35" i="4"/>
  <c r="K34" i="4"/>
  <c r="K42" i="4"/>
  <c r="L14" i="4"/>
  <c r="L15" i="4"/>
  <c r="L30" i="4"/>
  <c r="L32" i="4"/>
  <c r="L33" i="4"/>
  <c r="L35" i="4"/>
  <c r="L34" i="4"/>
  <c r="L42" i="4"/>
  <c r="E14" i="4"/>
  <c r="J37" i="4"/>
  <c r="K37" i="4"/>
  <c r="I6" i="4"/>
  <c r="I7" i="4"/>
  <c r="I8" i="4"/>
  <c r="I9" i="4"/>
  <c r="I10" i="4"/>
  <c r="I11" i="4"/>
  <c r="I12" i="4"/>
  <c r="I67" i="4" s="1"/>
  <c r="E17" i="4"/>
  <c r="I17" i="4"/>
  <c r="I18" i="4"/>
  <c r="I19" i="4"/>
  <c r="I79" i="4" s="1"/>
  <c r="E20" i="4"/>
  <c r="I20" i="4"/>
  <c r="E21" i="4"/>
  <c r="E76" i="4" s="1"/>
  <c r="I21" i="4"/>
  <c r="I76" i="4" s="1"/>
  <c r="I22" i="4"/>
  <c r="E23" i="4"/>
  <c r="I23" i="4"/>
  <c r="E24" i="4"/>
  <c r="I24" i="4"/>
  <c r="I25" i="4"/>
  <c r="I26" i="4"/>
  <c r="I27" i="4"/>
  <c r="M27" i="4" s="1"/>
  <c r="I28" i="4"/>
  <c r="M28" i="4" s="1"/>
  <c r="E29" i="4"/>
  <c r="I29" i="4"/>
  <c r="M29" i="4" s="1"/>
  <c r="I31" i="4"/>
  <c r="I36" i="4"/>
  <c r="I37" i="4"/>
  <c r="M37" i="4" s="1"/>
  <c r="I56" i="4"/>
  <c r="M56" i="4"/>
  <c r="I57" i="4"/>
  <c r="M57" i="4" s="1"/>
  <c r="I58" i="4"/>
  <c r="I5" i="4"/>
  <c r="I77" i="4" s="1"/>
  <c r="J77" i="4"/>
  <c r="K5" i="4"/>
  <c r="K77" i="4"/>
  <c r="L5" i="4"/>
  <c r="L77" i="4" s="1"/>
  <c r="J6" i="4"/>
  <c r="K6" i="4"/>
  <c r="L6" i="4"/>
  <c r="J7" i="4"/>
  <c r="K7" i="4"/>
  <c r="L7" i="4"/>
  <c r="J8" i="4"/>
  <c r="J78" i="4" s="1"/>
  <c r="K8" i="4"/>
  <c r="K78" i="4" s="1"/>
  <c r="L8" i="4"/>
  <c r="L78" i="4" s="1"/>
  <c r="J9" i="4"/>
  <c r="K9" i="4"/>
  <c r="L9" i="4"/>
  <c r="J10" i="4"/>
  <c r="K10" i="4"/>
  <c r="L10" i="4"/>
  <c r="J11" i="4"/>
  <c r="K11" i="4"/>
  <c r="L11" i="4"/>
  <c r="J12" i="4"/>
  <c r="J67" i="4" s="1"/>
  <c r="K12" i="4"/>
  <c r="K67" i="4" s="1"/>
  <c r="L12" i="4"/>
  <c r="L67" i="4" s="1"/>
  <c r="J17" i="4"/>
  <c r="K17" i="4"/>
  <c r="L17" i="4"/>
  <c r="J18" i="4"/>
  <c r="K18" i="4"/>
  <c r="L18" i="4"/>
  <c r="J19" i="4"/>
  <c r="J79" i="4" s="1"/>
  <c r="K19" i="4"/>
  <c r="K79" i="4" s="1"/>
  <c r="L19" i="4"/>
  <c r="L79" i="4" s="1"/>
  <c r="J20" i="4"/>
  <c r="K20" i="4"/>
  <c r="L20" i="4"/>
  <c r="J21" i="4"/>
  <c r="J76" i="4" s="1"/>
  <c r="K21" i="4"/>
  <c r="K76" i="4" s="1"/>
  <c r="L21" i="4"/>
  <c r="L76" i="4" s="1"/>
  <c r="J22" i="4"/>
  <c r="K22" i="4"/>
  <c r="L22" i="4"/>
  <c r="J23" i="4"/>
  <c r="K23" i="4"/>
  <c r="L23" i="4"/>
  <c r="J24" i="4"/>
  <c r="K24" i="4"/>
  <c r="L24" i="4"/>
  <c r="J25" i="4"/>
  <c r="K25" i="4"/>
  <c r="L25" i="4"/>
  <c r="J26" i="4"/>
  <c r="K26" i="4"/>
  <c r="K64" i="4" s="1"/>
  <c r="L26" i="4"/>
  <c r="J27" i="4"/>
  <c r="K27" i="4"/>
  <c r="L27" i="4"/>
  <c r="J28" i="4"/>
  <c r="K28" i="4"/>
  <c r="L28" i="4"/>
  <c r="J29" i="4"/>
  <c r="K29" i="4"/>
  <c r="K65" i="4" s="1"/>
  <c r="L29" i="4"/>
  <c r="J31" i="4"/>
  <c r="K31" i="4"/>
  <c r="L31" i="4"/>
  <c r="J36" i="4"/>
  <c r="K36" i="4"/>
  <c r="L36" i="4"/>
  <c r="L37" i="4"/>
  <c r="J56" i="4"/>
  <c r="K56" i="4"/>
  <c r="L56" i="4"/>
  <c r="J57" i="4"/>
  <c r="K57" i="4"/>
  <c r="L57" i="4"/>
  <c r="J58" i="4"/>
  <c r="K58" i="4"/>
  <c r="L58" i="4"/>
  <c r="B59" i="4"/>
  <c r="C59" i="4"/>
  <c r="D59" i="4"/>
  <c r="F59" i="4"/>
  <c r="G59" i="4"/>
  <c r="H59" i="4"/>
  <c r="I78" i="4"/>
  <c r="M55" i="4"/>
  <c r="M47" i="4"/>
  <c r="M24" i="4"/>
  <c r="M12" i="4"/>
  <c r="M67" i="4" s="1"/>
  <c r="E67" i="4"/>
  <c r="E73" i="4"/>
  <c r="E65" i="4"/>
  <c r="M19" i="4"/>
  <c r="E69" i="4"/>
  <c r="M15" i="4" l="1"/>
  <c r="M35" i="4"/>
  <c r="J72" i="4"/>
  <c r="I65" i="4"/>
  <c r="M79" i="4"/>
  <c r="J64" i="4"/>
  <c r="I70" i="4"/>
  <c r="M51" i="4"/>
  <c r="M7" i="4"/>
  <c r="M8" i="4"/>
  <c r="M78" i="4" s="1"/>
  <c r="M48" i="4"/>
  <c r="M26" i="4"/>
  <c r="L65" i="4"/>
  <c r="M23" i="4"/>
  <c r="E71" i="4"/>
  <c r="M34" i="4"/>
  <c r="M32" i="4"/>
  <c r="I69" i="4"/>
  <c r="M25" i="4"/>
  <c r="M58" i="4"/>
  <c r="K73" i="4"/>
  <c r="I73" i="4"/>
  <c r="L73" i="4"/>
  <c r="M54" i="4"/>
  <c r="K72" i="4"/>
  <c r="I72" i="4"/>
  <c r="M50" i="4"/>
  <c r="L72" i="4"/>
  <c r="E72" i="4"/>
  <c r="L71" i="4"/>
  <c r="J71" i="4"/>
  <c r="K71" i="4"/>
  <c r="M45" i="4"/>
  <c r="J69" i="4"/>
  <c r="M44" i="4"/>
  <c r="K69" i="4"/>
  <c r="L69" i="4"/>
  <c r="M43" i="4"/>
  <c r="J73" i="4"/>
  <c r="M40" i="4"/>
  <c r="I71" i="4"/>
  <c r="M38" i="4"/>
  <c r="M36" i="4"/>
  <c r="E68" i="4"/>
  <c r="M33" i="4"/>
  <c r="M31" i="4"/>
  <c r="I68" i="4"/>
  <c r="J65" i="4"/>
  <c r="L75" i="4"/>
  <c r="K75" i="4"/>
  <c r="E64" i="4"/>
  <c r="K74" i="4"/>
  <c r="L74" i="4"/>
  <c r="J74" i="4"/>
  <c r="K66" i="4"/>
  <c r="L64" i="4"/>
  <c r="M22" i="4"/>
  <c r="I66" i="4"/>
  <c r="L66" i="4"/>
  <c r="E66" i="4"/>
  <c r="M20" i="4"/>
  <c r="K70" i="4"/>
  <c r="L70" i="4"/>
  <c r="G80" i="4"/>
  <c r="D80" i="4"/>
  <c r="L68" i="4"/>
  <c r="K68" i="4"/>
  <c r="J68" i="4"/>
  <c r="M14" i="4"/>
  <c r="M13" i="4"/>
  <c r="F80" i="4"/>
  <c r="M10" i="4"/>
  <c r="E75" i="4"/>
  <c r="J75" i="4"/>
  <c r="H80" i="4"/>
  <c r="M11" i="4"/>
  <c r="M9" i="4"/>
  <c r="J66" i="4"/>
  <c r="E74" i="4"/>
  <c r="E78" i="4"/>
  <c r="M6" i="4"/>
  <c r="C80" i="4"/>
  <c r="B80" i="4"/>
  <c r="M5" i="4"/>
  <c r="I59" i="4"/>
  <c r="E70" i="4"/>
  <c r="E59" i="4"/>
  <c r="J59" i="4"/>
  <c r="M71" i="4"/>
  <c r="K59" i="4"/>
  <c r="J70" i="4"/>
  <c r="M17" i="4"/>
  <c r="L59" i="4"/>
  <c r="M65" i="4"/>
  <c r="I74" i="4"/>
  <c r="M18" i="4"/>
  <c r="I64" i="4"/>
  <c r="I75" i="4"/>
  <c r="M21" i="4"/>
  <c r="M73" i="4" l="1"/>
  <c r="M69" i="4"/>
  <c r="M74" i="4"/>
  <c r="M68" i="4"/>
  <c r="M75" i="4"/>
  <c r="K80" i="4"/>
  <c r="E80" i="4"/>
  <c r="L80" i="4"/>
  <c r="M72" i="4"/>
  <c r="M59" i="4"/>
  <c r="M66" i="4"/>
  <c r="J80" i="4"/>
  <c r="M77" i="4"/>
  <c r="I80" i="4"/>
  <c r="M64" i="4"/>
  <c r="M76" i="4"/>
  <c r="M70" i="4"/>
  <c r="M80" i="4" l="1"/>
</calcChain>
</file>

<file path=xl/sharedStrings.xml><?xml version="1.0" encoding="utf-8"?>
<sst xmlns="http://schemas.openxmlformats.org/spreadsheetml/2006/main" count="107" uniqueCount="79">
  <si>
    <t>≪市町村別≫</t>
    <rPh sb="1" eb="4">
      <t>シチョウソン</t>
    </rPh>
    <rPh sb="4" eb="5">
      <t>ベツ</t>
    </rPh>
    <phoneticPr fontId="3"/>
  </si>
  <si>
    <t>市町村名</t>
    <rPh sb="0" eb="3">
      <t>シチョウソン</t>
    </rPh>
    <rPh sb="3" eb="4">
      <t>メイ</t>
    </rPh>
    <phoneticPr fontId="3"/>
  </si>
  <si>
    <t>計</t>
    <rPh sb="0" eb="1">
      <t>ケイ</t>
    </rPh>
    <phoneticPr fontId="3"/>
  </si>
  <si>
    <t>18歳以上</t>
    <rPh sb="2" eb="3">
      <t>サイ</t>
    </rPh>
    <rPh sb="3" eb="5">
      <t>イジョウ</t>
    </rPh>
    <phoneticPr fontId="3"/>
  </si>
  <si>
    <t>軽　度</t>
    <rPh sb="0" eb="1">
      <t>ケイ</t>
    </rPh>
    <rPh sb="2" eb="3">
      <t>ド</t>
    </rPh>
    <phoneticPr fontId="3"/>
  </si>
  <si>
    <t>中　度</t>
    <rPh sb="0" eb="1">
      <t>ナカ</t>
    </rPh>
    <rPh sb="2" eb="3">
      <t>ド</t>
    </rPh>
    <phoneticPr fontId="3"/>
  </si>
  <si>
    <t>重　度</t>
    <rPh sb="0" eb="1">
      <t>シゲル</t>
    </rPh>
    <rPh sb="2" eb="3">
      <t>ド</t>
    </rPh>
    <phoneticPr fontId="3"/>
  </si>
  <si>
    <t>銚子市</t>
    <rPh sb="0" eb="3">
      <t>チョウシシ</t>
    </rPh>
    <phoneticPr fontId="3"/>
  </si>
  <si>
    <t>市川市</t>
    <rPh sb="0" eb="3">
      <t>イチカワシ</t>
    </rPh>
    <phoneticPr fontId="3"/>
  </si>
  <si>
    <t>館山市</t>
    <rPh sb="0" eb="3">
      <t>タテヤマシ</t>
    </rPh>
    <phoneticPr fontId="3"/>
  </si>
  <si>
    <t>木更津市</t>
    <rPh sb="0" eb="4">
      <t>キサラヅシ</t>
    </rPh>
    <phoneticPr fontId="3"/>
  </si>
  <si>
    <t>松戸市</t>
    <rPh sb="0" eb="3">
      <t>マツドシ</t>
    </rPh>
    <phoneticPr fontId="3"/>
  </si>
  <si>
    <t>野田市</t>
    <rPh sb="0" eb="3">
      <t>ノダシ</t>
    </rPh>
    <phoneticPr fontId="3"/>
  </si>
  <si>
    <t>茂原市</t>
    <rPh sb="0" eb="3">
      <t>モバラシ</t>
    </rPh>
    <phoneticPr fontId="3"/>
  </si>
  <si>
    <t>成田市</t>
    <rPh sb="0" eb="3">
      <t>ナリタシ</t>
    </rPh>
    <phoneticPr fontId="3"/>
  </si>
  <si>
    <t>佐倉市</t>
    <rPh sb="0" eb="3">
      <t>サクラシ</t>
    </rPh>
    <phoneticPr fontId="3"/>
  </si>
  <si>
    <t>東金市</t>
    <rPh sb="0" eb="3">
      <t>トウガネシ</t>
    </rPh>
    <phoneticPr fontId="3"/>
  </si>
  <si>
    <t>旭市</t>
    <rPh sb="0" eb="2">
      <t>アサヒシ</t>
    </rPh>
    <phoneticPr fontId="3"/>
  </si>
  <si>
    <t>習志野市</t>
    <rPh sb="0" eb="4">
      <t>ナラシノシ</t>
    </rPh>
    <phoneticPr fontId="3"/>
  </si>
  <si>
    <t>柏市</t>
    <rPh sb="0" eb="2">
      <t>カシワシ</t>
    </rPh>
    <phoneticPr fontId="3"/>
  </si>
  <si>
    <t>勝浦市</t>
    <rPh sb="0" eb="3">
      <t>カツウラシ</t>
    </rPh>
    <phoneticPr fontId="3"/>
  </si>
  <si>
    <t>市原市</t>
    <rPh sb="0" eb="3">
      <t>イチハラシ</t>
    </rPh>
    <phoneticPr fontId="3"/>
  </si>
  <si>
    <t>流山市</t>
    <rPh sb="0" eb="3">
      <t>ナガレヤマシ</t>
    </rPh>
    <phoneticPr fontId="3"/>
  </si>
  <si>
    <t>八千代市</t>
    <rPh sb="0" eb="4">
      <t>ヤチヨシ</t>
    </rPh>
    <phoneticPr fontId="3"/>
  </si>
  <si>
    <t>我孫子市</t>
    <rPh sb="0" eb="4">
      <t>アビコシ</t>
    </rPh>
    <phoneticPr fontId="3"/>
  </si>
  <si>
    <t>鴨川市</t>
    <rPh sb="0" eb="3">
      <t>カモガワシ</t>
    </rPh>
    <phoneticPr fontId="3"/>
  </si>
  <si>
    <t>君津市</t>
    <rPh sb="0" eb="3">
      <t>キミツシ</t>
    </rPh>
    <phoneticPr fontId="3"/>
  </si>
  <si>
    <t>富津市</t>
    <rPh sb="0" eb="3">
      <t>フッツシ</t>
    </rPh>
    <phoneticPr fontId="3"/>
  </si>
  <si>
    <t>浦安市</t>
    <rPh sb="0" eb="3">
      <t>ウラヤスシ</t>
    </rPh>
    <phoneticPr fontId="3"/>
  </si>
  <si>
    <t>四街道市</t>
    <rPh sb="0" eb="4">
      <t>ヨツカイドウシ</t>
    </rPh>
    <phoneticPr fontId="3"/>
  </si>
  <si>
    <t>八街市</t>
    <rPh sb="0" eb="3">
      <t>ヤチマタシ</t>
    </rPh>
    <phoneticPr fontId="3"/>
  </si>
  <si>
    <t>印西市</t>
    <rPh sb="0" eb="3">
      <t>インザイシ</t>
    </rPh>
    <phoneticPr fontId="3"/>
  </si>
  <si>
    <t>白井市</t>
    <rPh sb="0" eb="3">
      <t>シロイシ</t>
    </rPh>
    <phoneticPr fontId="3"/>
  </si>
  <si>
    <t>富里市</t>
    <rPh sb="0" eb="2">
      <t>トミサト</t>
    </rPh>
    <rPh sb="2" eb="3">
      <t>シ</t>
    </rPh>
    <phoneticPr fontId="3"/>
  </si>
  <si>
    <t>酒々井町</t>
    <rPh sb="0" eb="3">
      <t>シスイ</t>
    </rPh>
    <rPh sb="3" eb="4">
      <t>マチ</t>
    </rPh>
    <phoneticPr fontId="3"/>
  </si>
  <si>
    <t>栄町</t>
    <rPh sb="0" eb="2">
      <t>サカエマチ</t>
    </rPh>
    <phoneticPr fontId="3"/>
  </si>
  <si>
    <t>神崎町</t>
    <rPh sb="0" eb="2">
      <t>カンザキ</t>
    </rPh>
    <rPh sb="2" eb="3">
      <t>マチ</t>
    </rPh>
    <phoneticPr fontId="3"/>
  </si>
  <si>
    <t>多古町</t>
    <rPh sb="0" eb="3">
      <t>タコマチ</t>
    </rPh>
    <phoneticPr fontId="3"/>
  </si>
  <si>
    <t>九十九里町</t>
    <rPh sb="0" eb="4">
      <t>クジュウクリ</t>
    </rPh>
    <rPh sb="4" eb="5">
      <t>マチ</t>
    </rPh>
    <phoneticPr fontId="3"/>
  </si>
  <si>
    <t>芝山町</t>
    <rPh sb="0" eb="2">
      <t>シバヤマ</t>
    </rPh>
    <rPh sb="2" eb="3">
      <t>マチ</t>
    </rPh>
    <phoneticPr fontId="3"/>
  </si>
  <si>
    <t>一宮町</t>
    <rPh sb="0" eb="1">
      <t>イチ</t>
    </rPh>
    <rPh sb="1" eb="2">
      <t>ミヤ</t>
    </rPh>
    <rPh sb="2" eb="3">
      <t>マチ</t>
    </rPh>
    <phoneticPr fontId="3"/>
  </si>
  <si>
    <t>睦沢町</t>
    <rPh sb="0" eb="2">
      <t>ムツザワ</t>
    </rPh>
    <rPh sb="2" eb="3">
      <t>マチ</t>
    </rPh>
    <phoneticPr fontId="3"/>
  </si>
  <si>
    <t>長生村</t>
    <rPh sb="0" eb="2">
      <t>チョウセイ</t>
    </rPh>
    <rPh sb="2" eb="3">
      <t>ムラ</t>
    </rPh>
    <phoneticPr fontId="3"/>
  </si>
  <si>
    <t>白子町</t>
    <rPh sb="0" eb="2">
      <t>シラコ</t>
    </rPh>
    <rPh sb="2" eb="3">
      <t>マチ</t>
    </rPh>
    <phoneticPr fontId="3"/>
  </si>
  <si>
    <t>長柄町</t>
    <rPh sb="0" eb="2">
      <t>ナガエ</t>
    </rPh>
    <rPh sb="2" eb="3">
      <t>マチ</t>
    </rPh>
    <phoneticPr fontId="3"/>
  </si>
  <si>
    <t>長南町</t>
    <rPh sb="0" eb="1">
      <t>ナガ</t>
    </rPh>
    <rPh sb="1" eb="2">
      <t>ミナミ</t>
    </rPh>
    <rPh sb="2" eb="3">
      <t>マチ</t>
    </rPh>
    <phoneticPr fontId="3"/>
  </si>
  <si>
    <t>大多喜町</t>
    <rPh sb="0" eb="3">
      <t>オオタキ</t>
    </rPh>
    <rPh sb="3" eb="4">
      <t>マチ</t>
    </rPh>
    <phoneticPr fontId="3"/>
  </si>
  <si>
    <t>御宿町</t>
    <rPh sb="0" eb="1">
      <t>オン</t>
    </rPh>
    <rPh sb="1" eb="2">
      <t>ヤド</t>
    </rPh>
    <rPh sb="2" eb="3">
      <t>マチ</t>
    </rPh>
    <phoneticPr fontId="3"/>
  </si>
  <si>
    <t>鋸南町</t>
    <rPh sb="0" eb="2">
      <t>キョナン</t>
    </rPh>
    <rPh sb="2" eb="3">
      <t>マチ</t>
    </rPh>
    <phoneticPr fontId="3"/>
  </si>
  <si>
    <t>≪健康福祉センター別≫</t>
    <rPh sb="1" eb="3">
      <t>ケンコウ</t>
    </rPh>
    <rPh sb="3" eb="5">
      <t>フクシ</t>
    </rPh>
    <rPh sb="9" eb="10">
      <t>ベツ</t>
    </rPh>
    <phoneticPr fontId="3"/>
  </si>
  <si>
    <t>千葉市</t>
    <rPh sb="0" eb="3">
      <t>チバシ</t>
    </rPh>
    <phoneticPr fontId="3"/>
  </si>
  <si>
    <t>習志野健康福祉センター</t>
    <rPh sb="0" eb="3">
      <t>ナラシノ</t>
    </rPh>
    <rPh sb="3" eb="5">
      <t>ケンコウ</t>
    </rPh>
    <rPh sb="5" eb="7">
      <t>フクシ</t>
    </rPh>
    <phoneticPr fontId="3"/>
  </si>
  <si>
    <t>市川健康福祉センター</t>
    <rPh sb="0" eb="2">
      <t>イチカワ</t>
    </rPh>
    <rPh sb="2" eb="4">
      <t>ケンコウ</t>
    </rPh>
    <rPh sb="4" eb="6">
      <t>フクシ</t>
    </rPh>
    <phoneticPr fontId="3"/>
  </si>
  <si>
    <t>松戸健康福祉センター</t>
    <rPh sb="0" eb="2">
      <t>マツド</t>
    </rPh>
    <rPh sb="2" eb="4">
      <t>ケンコウ</t>
    </rPh>
    <rPh sb="4" eb="6">
      <t>フクシ</t>
    </rPh>
    <phoneticPr fontId="3"/>
  </si>
  <si>
    <t>野田健康福祉センター</t>
    <rPh sb="0" eb="2">
      <t>ノダ</t>
    </rPh>
    <rPh sb="2" eb="4">
      <t>ケンコウ</t>
    </rPh>
    <rPh sb="4" eb="6">
      <t>フクシ</t>
    </rPh>
    <phoneticPr fontId="3"/>
  </si>
  <si>
    <t>印旛健康福祉センター</t>
    <rPh sb="0" eb="2">
      <t>インバ</t>
    </rPh>
    <rPh sb="2" eb="4">
      <t>ケンコウ</t>
    </rPh>
    <rPh sb="4" eb="6">
      <t>フクシ</t>
    </rPh>
    <phoneticPr fontId="3"/>
  </si>
  <si>
    <t>香取健康福祉センター</t>
    <rPh sb="0" eb="2">
      <t>カトリ</t>
    </rPh>
    <rPh sb="2" eb="4">
      <t>ケンコウ</t>
    </rPh>
    <rPh sb="4" eb="6">
      <t>フクシ</t>
    </rPh>
    <phoneticPr fontId="3"/>
  </si>
  <si>
    <t>海匝健康福祉センター</t>
    <rPh sb="0" eb="2">
      <t>カイソウ</t>
    </rPh>
    <rPh sb="2" eb="4">
      <t>ケンコウ</t>
    </rPh>
    <rPh sb="4" eb="6">
      <t>フクシ</t>
    </rPh>
    <phoneticPr fontId="3"/>
  </si>
  <si>
    <t>山武健康福祉センター</t>
    <rPh sb="0" eb="2">
      <t>サンブ</t>
    </rPh>
    <rPh sb="2" eb="4">
      <t>ケンコウ</t>
    </rPh>
    <rPh sb="4" eb="6">
      <t>フクシ</t>
    </rPh>
    <phoneticPr fontId="3"/>
  </si>
  <si>
    <t>長生健康福祉センター</t>
    <rPh sb="0" eb="2">
      <t>チョウセイ</t>
    </rPh>
    <rPh sb="2" eb="4">
      <t>ケンコウ</t>
    </rPh>
    <rPh sb="4" eb="6">
      <t>フクシ</t>
    </rPh>
    <phoneticPr fontId="3"/>
  </si>
  <si>
    <t>夷隅健康福祉センター</t>
    <rPh sb="0" eb="2">
      <t>イスミ</t>
    </rPh>
    <rPh sb="2" eb="4">
      <t>ケンコウ</t>
    </rPh>
    <rPh sb="4" eb="6">
      <t>フクシ</t>
    </rPh>
    <phoneticPr fontId="3"/>
  </si>
  <si>
    <t>安房健康福祉センター</t>
    <rPh sb="0" eb="2">
      <t>アワ</t>
    </rPh>
    <rPh sb="2" eb="4">
      <t>ケンコウ</t>
    </rPh>
    <rPh sb="4" eb="6">
      <t>フクシ</t>
    </rPh>
    <phoneticPr fontId="3"/>
  </si>
  <si>
    <t>君津健康福祉センター</t>
    <rPh sb="0" eb="2">
      <t>キミツ</t>
    </rPh>
    <rPh sb="2" eb="4">
      <t>ケンコウ</t>
    </rPh>
    <rPh sb="4" eb="6">
      <t>フクシ</t>
    </rPh>
    <phoneticPr fontId="3"/>
  </si>
  <si>
    <t>市原健康福祉センター</t>
    <rPh sb="0" eb="2">
      <t>イチハラ</t>
    </rPh>
    <rPh sb="2" eb="4">
      <t>ケンコウ</t>
    </rPh>
    <rPh sb="4" eb="6">
      <t>フクシ</t>
    </rPh>
    <phoneticPr fontId="3"/>
  </si>
  <si>
    <t>合　　計</t>
    <rPh sb="0" eb="1">
      <t>ゴウ</t>
    </rPh>
    <rPh sb="3" eb="4">
      <t>ケイ</t>
    </rPh>
    <phoneticPr fontId="3"/>
  </si>
  <si>
    <t>療育手帳所持者数</t>
    <rPh sb="0" eb="2">
      <t>リョウイク</t>
    </rPh>
    <rPh sb="2" eb="4">
      <t>テチョウ</t>
    </rPh>
    <rPh sb="4" eb="7">
      <t>ショジシャ</t>
    </rPh>
    <rPh sb="7" eb="8">
      <t>スウ</t>
    </rPh>
    <phoneticPr fontId="3"/>
  </si>
  <si>
    <t>船橋市</t>
    <rPh sb="0" eb="3">
      <t>フナバシシ</t>
    </rPh>
    <phoneticPr fontId="3"/>
  </si>
  <si>
    <t>南房総市</t>
    <rPh sb="0" eb="1">
      <t>ミナミ</t>
    </rPh>
    <rPh sb="1" eb="3">
      <t>ボウソウ</t>
    </rPh>
    <rPh sb="3" eb="4">
      <t>シ</t>
    </rPh>
    <phoneticPr fontId="3"/>
  </si>
  <si>
    <t>匝瑳市</t>
    <rPh sb="0" eb="2">
      <t>ソウサ</t>
    </rPh>
    <rPh sb="2" eb="3">
      <t>シ</t>
    </rPh>
    <phoneticPr fontId="3"/>
  </si>
  <si>
    <t>香取市</t>
    <rPh sb="0" eb="2">
      <t>カトリ</t>
    </rPh>
    <rPh sb="2" eb="3">
      <t>シ</t>
    </rPh>
    <phoneticPr fontId="3"/>
  </si>
  <si>
    <t>山武市</t>
    <rPh sb="0" eb="2">
      <t>サンブ</t>
    </rPh>
    <rPh sb="2" eb="3">
      <t>シ</t>
    </rPh>
    <phoneticPr fontId="3"/>
  </si>
  <si>
    <t>いすみ市</t>
    <rPh sb="3" eb="4">
      <t>シ</t>
    </rPh>
    <phoneticPr fontId="3"/>
  </si>
  <si>
    <t>東庄町</t>
    <rPh sb="0" eb="3">
      <t>トウノショウマチ</t>
    </rPh>
    <phoneticPr fontId="3"/>
  </si>
  <si>
    <t>横芝光町</t>
    <rPh sb="0" eb="2">
      <t>ヨコシバ</t>
    </rPh>
    <rPh sb="2" eb="3">
      <t>ヒカリ</t>
    </rPh>
    <rPh sb="3" eb="4">
      <t>マチ</t>
    </rPh>
    <phoneticPr fontId="3"/>
  </si>
  <si>
    <r>
      <t>1</t>
    </r>
    <r>
      <rPr>
        <sz val="11"/>
        <rFont val="ＭＳ ゴシック"/>
        <family val="3"/>
        <charset val="128"/>
      </rPr>
      <t>8</t>
    </r>
    <r>
      <rPr>
        <sz val="11"/>
        <rFont val="ＭＳ ゴシック"/>
        <family val="3"/>
        <charset val="128"/>
      </rPr>
      <t>歳未満</t>
    </r>
    <rPh sb="2" eb="3">
      <t>サイ</t>
    </rPh>
    <rPh sb="3" eb="5">
      <t>ミマン</t>
    </rPh>
    <phoneticPr fontId="3"/>
  </si>
  <si>
    <t>18歳未満</t>
    <rPh sb="2" eb="3">
      <t>サイ</t>
    </rPh>
    <rPh sb="3" eb="5">
      <t>ミマン</t>
    </rPh>
    <phoneticPr fontId="3"/>
  </si>
  <si>
    <t>鎌ケ谷市</t>
    <rPh sb="0" eb="3">
      <t>カマガヤ</t>
    </rPh>
    <rPh sb="3" eb="4">
      <t>シ</t>
    </rPh>
    <phoneticPr fontId="3"/>
  </si>
  <si>
    <t>袖ケ浦市</t>
    <rPh sb="0" eb="3">
      <t>ソデガウラ</t>
    </rPh>
    <rPh sb="3" eb="4">
      <t>シ</t>
    </rPh>
    <phoneticPr fontId="3"/>
  </si>
  <si>
    <t>大網白里市</t>
    <rPh sb="0" eb="4">
      <t>オオアミシラサト</t>
    </rPh>
    <rPh sb="4" eb="5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</si>
</sst>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▲ &quot;#,##0"/>
  </numFmts>
  <fonts count="1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56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left" vertical="center"/>
    </xf>
    <xf numFmtId="38" fontId="2" fillId="0" borderId="1" xfId="1" applyFont="1" applyBorder="1" applyAlignment="1">
      <alignment horizontal="center" vertical="distributed"/>
    </xf>
    <xf numFmtId="38" fontId="2" fillId="0" borderId="0" xfId="1">
      <alignment vertical="center"/>
    </xf>
    <xf numFmtId="38" fontId="2" fillId="0" borderId="0" xfId="1" applyAlignment="1">
      <alignment horizontal="left" vertical="center"/>
    </xf>
    <xf numFmtId="38" fontId="2" fillId="0" borderId="0" xfId="1" applyAlignment="1">
      <alignment horizontal="center" vertical="center"/>
    </xf>
    <xf numFmtId="38" fontId="2" fillId="0" borderId="2" xfId="1" applyBorder="1">
      <alignment vertical="center"/>
    </xf>
    <xf numFmtId="38" fontId="2" fillId="0" borderId="3" xfId="1" applyBorder="1">
      <alignment vertical="center"/>
    </xf>
    <xf numFmtId="38" fontId="2" fillId="0" borderId="0" xfId="1" applyFont="1" applyAlignment="1">
      <alignment horizontal="left" vertical="center"/>
    </xf>
    <xf numFmtId="38" fontId="2" fillId="0" borderId="0" xfId="1" applyFill="1">
      <alignment vertical="center"/>
    </xf>
    <xf numFmtId="38" fontId="0" fillId="0" borderId="5" xfId="1" applyFont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4" xfId="1" applyBorder="1" applyAlignment="1">
      <alignment horizontal="center" vertical="center"/>
    </xf>
    <xf numFmtId="38" fontId="2" fillId="0" borderId="5" xfId="1" applyBorder="1" applyAlignment="1">
      <alignment horizontal="center" vertical="center"/>
    </xf>
    <xf numFmtId="38" fontId="2" fillId="0" borderId="5" xfId="1" applyFill="1" applyBorder="1" applyAlignment="1">
      <alignment horizontal="center" vertical="center"/>
    </xf>
    <xf numFmtId="38" fontId="6" fillId="0" borderId="0" xfId="1" applyFont="1">
      <alignment vertical="center"/>
    </xf>
    <xf numFmtId="0" fontId="5" fillId="0" borderId="1" xfId="0" applyFont="1" applyBorder="1" applyAlignment="1">
      <alignment horizontal="distributed" vertical="center"/>
    </xf>
    <xf numFmtId="38" fontId="4" fillId="0" borderId="1" xfId="1" applyFont="1" applyBorder="1" applyAlignment="1">
      <alignment horizontal="distributed" vertical="center" wrapText="1"/>
    </xf>
    <xf numFmtId="38" fontId="4" fillId="0" borderId="1" xfId="1" applyFont="1" applyFill="1" applyBorder="1" applyAlignment="1">
      <alignment horizontal="distributed" vertical="center" wrapText="1"/>
    </xf>
    <xf numFmtId="38" fontId="2" fillId="0" borderId="3" xfId="1" applyBorder="1" applyAlignment="1">
      <alignment vertical="center" shrinkToFit="1"/>
    </xf>
    <xf numFmtId="0" fontId="5" fillId="2" borderId="1" xfId="0" applyFont="1" applyFill="1" applyBorder="1" applyAlignment="1">
      <alignment horizontal="distributed" vertical="center"/>
    </xf>
    <xf numFmtId="38" fontId="2" fillId="0" borderId="0" xfId="1" applyFill="1" applyAlignment="1">
      <alignment horizontal="center" vertical="center"/>
    </xf>
    <xf numFmtId="38" fontId="4" fillId="0" borderId="8" xfId="1" applyFont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176" fontId="7" fillId="0" borderId="7" xfId="2" applyNumberFormat="1" applyFont="1" applyBorder="1" applyAlignment="1" applyProtection="1">
      <alignment horizontal="right" vertical="center"/>
      <protection locked="0"/>
    </xf>
    <xf numFmtId="38" fontId="2" fillId="0" borderId="2" xfId="1" applyFill="1" applyBorder="1" applyAlignment="1">
      <alignment vertical="center" shrinkToFit="1"/>
    </xf>
    <xf numFmtId="38" fontId="2" fillId="0" borderId="2" xfId="1" applyBorder="1" applyAlignment="1">
      <alignment vertical="center" shrinkToFit="1"/>
    </xf>
    <xf numFmtId="176" fontId="7" fillId="0" borderId="14" xfId="2" applyNumberFormat="1" applyFont="1" applyBorder="1" applyAlignment="1" applyProtection="1">
      <alignment horizontal="right" vertical="center"/>
      <protection locked="0"/>
    </xf>
    <xf numFmtId="176" fontId="7" fillId="0" borderId="15" xfId="2" applyNumberFormat="1" applyFont="1" applyBorder="1" applyAlignment="1" applyProtection="1">
      <alignment horizontal="right" vertical="center"/>
      <protection locked="0"/>
    </xf>
    <xf numFmtId="176" fontId="7" fillId="0" borderId="16" xfId="2" applyNumberFormat="1" applyFont="1" applyBorder="1" applyAlignment="1" applyProtection="1">
      <alignment horizontal="right" vertical="center"/>
      <protection locked="0"/>
    </xf>
    <xf numFmtId="176" fontId="8" fillId="0" borderId="16" xfId="2" applyNumberFormat="1" applyFont="1" applyBorder="1" applyAlignment="1">
      <alignment horizontal="right" vertical="center"/>
    </xf>
    <xf numFmtId="176" fontId="8" fillId="0" borderId="7" xfId="2" applyNumberFormat="1" applyFont="1" applyBorder="1" applyAlignment="1">
      <alignment horizontal="right" vertical="center"/>
    </xf>
    <xf numFmtId="176" fontId="9" fillId="0" borderId="16" xfId="2" applyNumberFormat="1" applyFont="1" applyBorder="1" applyAlignment="1" applyProtection="1">
      <alignment horizontal="right" vertical="center"/>
      <protection locked="0"/>
    </xf>
    <xf numFmtId="176" fontId="9" fillId="0" borderId="7" xfId="2" applyNumberFormat="1" applyFont="1" applyBorder="1" applyAlignment="1" applyProtection="1">
      <alignment horizontal="right" vertical="center"/>
      <protection locked="0"/>
    </xf>
    <xf numFmtId="177" fontId="9" fillId="0" borderId="16" xfId="0" applyNumberFormat="1" applyFont="1" applyBorder="1" applyProtection="1">
      <alignment vertical="center"/>
      <protection locked="0"/>
    </xf>
    <xf numFmtId="177" fontId="9" fillId="0" borderId="7" xfId="0" applyNumberFormat="1" applyFont="1" applyBorder="1" applyProtection="1">
      <alignment vertical="center"/>
      <protection locked="0"/>
    </xf>
    <xf numFmtId="176" fontId="7" fillId="2" borderId="16" xfId="2" applyNumberFormat="1" applyFont="1" applyFill="1" applyBorder="1" applyAlignment="1" applyProtection="1">
      <alignment horizontal="right" vertical="center"/>
      <protection locked="0"/>
    </xf>
    <xf numFmtId="176" fontId="7" fillId="2" borderId="7" xfId="2" applyNumberFormat="1" applyFont="1" applyFill="1" applyBorder="1" applyAlignment="1" applyProtection="1">
      <alignment horizontal="right" vertical="center"/>
      <protection locked="0"/>
    </xf>
    <xf numFmtId="38" fontId="1" fillId="0" borderId="15" xfId="1" applyFont="1" applyFill="1" applyBorder="1">
      <alignment vertical="center"/>
    </xf>
    <xf numFmtId="38" fontId="1" fillId="0" borderId="7" xfId="1" applyFont="1" applyFill="1" applyBorder="1">
      <alignment vertical="center"/>
    </xf>
    <xf numFmtId="38" fontId="1" fillId="0" borderId="15" xfId="1" applyFont="1" applyBorder="1">
      <alignment vertical="center"/>
    </xf>
    <xf numFmtId="38" fontId="1" fillId="0" borderId="7" xfId="1" applyFont="1" applyBorder="1">
      <alignment vertical="center"/>
    </xf>
    <xf numFmtId="38" fontId="1" fillId="2" borderId="7" xfId="1" applyFont="1" applyFill="1" applyBorder="1">
      <alignment vertical="center"/>
    </xf>
    <xf numFmtId="38" fontId="0" fillId="0" borderId="1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 wrapText="1"/>
    </xf>
    <xf numFmtId="38" fontId="0" fillId="0" borderId="11" xfId="1" applyFont="1" applyBorder="1" applyAlignment="1">
      <alignment horizontal="center" vertical="center" wrapText="1"/>
    </xf>
    <xf numFmtId="38" fontId="2" fillId="0" borderId="7" xfId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10" xfId="1" applyBorder="1" applyAlignment="1">
      <alignment horizontal="center" vertical="center"/>
    </xf>
    <xf numFmtId="38" fontId="2" fillId="0" borderId="11" xfId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知的名簿搭載者数等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0"/>
  <sheetViews>
    <sheetView tabSelected="1" view="pageLayout" zoomScaleNormal="100" zoomScaleSheetLayoutView="115" workbookViewId="0">
      <selection activeCell="N13" sqref="N13"/>
    </sheetView>
  </sheetViews>
  <sheetFormatPr defaultColWidth="9" defaultRowHeight="13.2" x14ac:dyDescent="0.2"/>
  <cols>
    <col min="1" max="1" width="11.77734375" style="5" customWidth="1"/>
    <col min="2" max="4" width="6.33203125" style="4" customWidth="1"/>
    <col min="5" max="5" width="7.77734375" style="10" customWidth="1"/>
    <col min="6" max="8" width="6.33203125" style="4" customWidth="1"/>
    <col min="9" max="9" width="7.77734375" style="10" customWidth="1"/>
    <col min="10" max="11" width="6.33203125" style="4" customWidth="1"/>
    <col min="12" max="12" width="7.109375" style="4" customWidth="1"/>
    <col min="13" max="13" width="7.77734375" style="10" customWidth="1"/>
    <col min="14" max="16384" width="9" style="4"/>
  </cols>
  <sheetData>
    <row r="1" spans="1:13" x14ac:dyDescent="0.2">
      <c r="A1" s="9" t="s">
        <v>65</v>
      </c>
      <c r="J1" s="2"/>
    </row>
    <row r="2" spans="1:13" x14ac:dyDescent="0.2">
      <c r="A2" s="5" t="s">
        <v>0</v>
      </c>
    </row>
    <row r="3" spans="1:13" x14ac:dyDescent="0.2">
      <c r="A3" s="54" t="s">
        <v>1</v>
      </c>
      <c r="B3" s="53" t="s">
        <v>74</v>
      </c>
      <c r="C3" s="52"/>
      <c r="D3" s="52"/>
      <c r="E3" s="52"/>
      <c r="F3" s="52" t="s">
        <v>3</v>
      </c>
      <c r="G3" s="52"/>
      <c r="H3" s="52"/>
      <c r="I3" s="52"/>
      <c r="J3" s="52" t="s">
        <v>64</v>
      </c>
      <c r="K3" s="52"/>
      <c r="L3" s="52"/>
      <c r="M3" s="52"/>
    </row>
    <row r="4" spans="1:13" s="6" customFormat="1" ht="13.8" thickBot="1" x14ac:dyDescent="0.25">
      <c r="A4" s="55"/>
      <c r="B4" s="15" t="s">
        <v>4</v>
      </c>
      <c r="C4" s="16" t="s">
        <v>5</v>
      </c>
      <c r="D4" s="16" t="s">
        <v>6</v>
      </c>
      <c r="E4" s="17" t="s">
        <v>2</v>
      </c>
      <c r="F4" s="16" t="s">
        <v>4</v>
      </c>
      <c r="G4" s="16" t="s">
        <v>5</v>
      </c>
      <c r="H4" s="16" t="s">
        <v>6</v>
      </c>
      <c r="I4" s="17" t="s">
        <v>2</v>
      </c>
      <c r="J4" s="16" t="s">
        <v>4</v>
      </c>
      <c r="K4" s="16" t="s">
        <v>5</v>
      </c>
      <c r="L4" s="16" t="s">
        <v>6</v>
      </c>
      <c r="M4" s="17" t="s">
        <v>2</v>
      </c>
    </row>
    <row r="5" spans="1:13" s="24" customFormat="1" ht="15" thickTop="1" x14ac:dyDescent="0.2">
      <c r="A5" s="27" t="s">
        <v>50</v>
      </c>
      <c r="B5" s="31">
        <v>1233</v>
      </c>
      <c r="C5" s="32">
        <v>483</v>
      </c>
      <c r="D5" s="32">
        <v>623</v>
      </c>
      <c r="E5" s="42">
        <f>SUM(B5:D5)</f>
        <v>2339</v>
      </c>
      <c r="F5" s="32">
        <v>1725</v>
      </c>
      <c r="G5" s="32">
        <v>1612</v>
      </c>
      <c r="H5" s="32">
        <v>2335</v>
      </c>
      <c r="I5" s="42">
        <f>SUM(F5:H5)</f>
        <v>5672</v>
      </c>
      <c r="J5" s="44">
        <f>SUM(B5,F5)</f>
        <v>2958</v>
      </c>
      <c r="K5" s="44">
        <f>SUM(C5,G5)</f>
        <v>2095</v>
      </c>
      <c r="L5" s="44">
        <f>SUM(D5,H5)</f>
        <v>2958</v>
      </c>
      <c r="M5" s="42">
        <f>SUM(E5,I5)</f>
        <v>8011</v>
      </c>
    </row>
    <row r="6" spans="1:13" ht="14.4" x14ac:dyDescent="0.2">
      <c r="A6" s="26" t="s">
        <v>7</v>
      </c>
      <c r="B6" s="33">
        <v>53</v>
      </c>
      <c r="C6" s="28">
        <v>14</v>
      </c>
      <c r="D6" s="28">
        <v>20</v>
      </c>
      <c r="E6" s="43">
        <f>SUM(B6:D6)</f>
        <v>87</v>
      </c>
      <c r="F6" s="28">
        <v>115</v>
      </c>
      <c r="G6" s="28">
        <v>119</v>
      </c>
      <c r="H6" s="28">
        <v>184</v>
      </c>
      <c r="I6" s="43">
        <f t="shared" ref="I6:I37" si="0">SUM(F6:H6)</f>
        <v>418</v>
      </c>
      <c r="J6" s="45">
        <f t="shared" ref="J6:J37" si="1">SUM(B6,F6)</f>
        <v>168</v>
      </c>
      <c r="K6" s="45">
        <f t="shared" ref="K6:K37" si="2">SUM(C6,G6)</f>
        <v>133</v>
      </c>
      <c r="L6" s="45">
        <f t="shared" ref="L6:L37" si="3">SUM(D6,H6)</f>
        <v>204</v>
      </c>
      <c r="M6" s="43">
        <f t="shared" ref="M6:M37" si="4">SUM(E6,I6)</f>
        <v>505</v>
      </c>
    </row>
    <row r="7" spans="1:13" ht="14.4" x14ac:dyDescent="0.2">
      <c r="A7" s="19" t="s">
        <v>8</v>
      </c>
      <c r="B7" s="33">
        <v>374</v>
      </c>
      <c r="C7" s="28">
        <v>191</v>
      </c>
      <c r="D7" s="28">
        <v>265</v>
      </c>
      <c r="E7" s="43">
        <f t="shared" ref="E7:E39" si="5">SUM(B7:D7)</f>
        <v>830</v>
      </c>
      <c r="F7" s="28">
        <v>668</v>
      </c>
      <c r="G7" s="28">
        <v>485</v>
      </c>
      <c r="H7" s="28">
        <v>857</v>
      </c>
      <c r="I7" s="43">
        <f t="shared" si="0"/>
        <v>2010</v>
      </c>
      <c r="J7" s="45">
        <f t="shared" si="1"/>
        <v>1042</v>
      </c>
      <c r="K7" s="45">
        <f t="shared" si="2"/>
        <v>676</v>
      </c>
      <c r="L7" s="45">
        <f t="shared" si="3"/>
        <v>1122</v>
      </c>
      <c r="M7" s="43">
        <f t="shared" si="4"/>
        <v>2840</v>
      </c>
    </row>
    <row r="8" spans="1:13" s="18" customFormat="1" ht="14.4" x14ac:dyDescent="0.2">
      <c r="A8" s="19" t="s">
        <v>66</v>
      </c>
      <c r="B8" s="33">
        <v>573</v>
      </c>
      <c r="C8" s="28">
        <v>270</v>
      </c>
      <c r="D8" s="28">
        <v>426</v>
      </c>
      <c r="E8" s="43">
        <f>SUM(B8:D8)</f>
        <v>1269</v>
      </c>
      <c r="F8" s="28">
        <v>859</v>
      </c>
      <c r="G8" s="28">
        <v>652</v>
      </c>
      <c r="H8" s="28">
        <v>1168</v>
      </c>
      <c r="I8" s="43">
        <f>SUM(F8:H8)</f>
        <v>2679</v>
      </c>
      <c r="J8" s="45">
        <f>SUM(B8,F8)</f>
        <v>1432</v>
      </c>
      <c r="K8" s="45">
        <f>SUM(C8,G8)</f>
        <v>922</v>
      </c>
      <c r="L8" s="45">
        <f>SUM(D8,H8)</f>
        <v>1594</v>
      </c>
      <c r="M8" s="43">
        <f>SUM(E8,I8)</f>
        <v>3948</v>
      </c>
    </row>
    <row r="9" spans="1:13" ht="14.4" x14ac:dyDescent="0.2">
      <c r="A9" s="19" t="s">
        <v>9</v>
      </c>
      <c r="B9" s="33">
        <v>44</v>
      </c>
      <c r="C9" s="28">
        <v>14</v>
      </c>
      <c r="D9" s="28">
        <v>27</v>
      </c>
      <c r="E9" s="43">
        <f>SUM(B9:D9)</f>
        <v>85</v>
      </c>
      <c r="F9" s="28">
        <v>122</v>
      </c>
      <c r="G9" s="28">
        <v>110</v>
      </c>
      <c r="H9" s="28">
        <v>139</v>
      </c>
      <c r="I9" s="43">
        <f t="shared" si="0"/>
        <v>371</v>
      </c>
      <c r="J9" s="45">
        <f t="shared" si="1"/>
        <v>166</v>
      </c>
      <c r="K9" s="45">
        <f t="shared" si="2"/>
        <v>124</v>
      </c>
      <c r="L9" s="45">
        <f t="shared" si="3"/>
        <v>166</v>
      </c>
      <c r="M9" s="43">
        <f t="shared" si="4"/>
        <v>456</v>
      </c>
    </row>
    <row r="10" spans="1:13" ht="14.4" x14ac:dyDescent="0.2">
      <c r="A10" s="19" t="s">
        <v>10</v>
      </c>
      <c r="B10" s="33">
        <v>232</v>
      </c>
      <c r="C10" s="28">
        <v>67</v>
      </c>
      <c r="D10" s="28">
        <v>71</v>
      </c>
      <c r="E10" s="43">
        <f t="shared" si="5"/>
        <v>370</v>
      </c>
      <c r="F10" s="28">
        <v>301</v>
      </c>
      <c r="G10" s="28">
        <v>216</v>
      </c>
      <c r="H10" s="28">
        <v>313</v>
      </c>
      <c r="I10" s="43">
        <f t="shared" si="0"/>
        <v>830</v>
      </c>
      <c r="J10" s="45">
        <f t="shared" si="1"/>
        <v>533</v>
      </c>
      <c r="K10" s="45">
        <f t="shared" si="2"/>
        <v>283</v>
      </c>
      <c r="L10" s="45">
        <f t="shared" si="3"/>
        <v>384</v>
      </c>
      <c r="M10" s="43">
        <f t="shared" si="4"/>
        <v>1200</v>
      </c>
    </row>
    <row r="11" spans="1:13" ht="14.4" x14ac:dyDescent="0.2">
      <c r="A11" s="19" t="s">
        <v>11</v>
      </c>
      <c r="B11" s="33">
        <v>496</v>
      </c>
      <c r="C11" s="28">
        <v>224</v>
      </c>
      <c r="D11" s="28">
        <v>267</v>
      </c>
      <c r="E11" s="43">
        <f t="shared" si="5"/>
        <v>987</v>
      </c>
      <c r="F11" s="28">
        <v>809</v>
      </c>
      <c r="G11" s="28">
        <v>663</v>
      </c>
      <c r="H11" s="28">
        <v>1027</v>
      </c>
      <c r="I11" s="43">
        <f t="shared" si="0"/>
        <v>2499</v>
      </c>
      <c r="J11" s="45">
        <f t="shared" si="1"/>
        <v>1305</v>
      </c>
      <c r="K11" s="45">
        <f t="shared" si="2"/>
        <v>887</v>
      </c>
      <c r="L11" s="45">
        <f t="shared" si="3"/>
        <v>1294</v>
      </c>
      <c r="M11" s="43">
        <f t="shared" si="4"/>
        <v>3486</v>
      </c>
    </row>
    <row r="12" spans="1:13" ht="14.4" x14ac:dyDescent="0.2">
      <c r="A12" s="23" t="s">
        <v>12</v>
      </c>
      <c r="B12" s="33">
        <v>226</v>
      </c>
      <c r="C12" s="28">
        <v>86</v>
      </c>
      <c r="D12" s="28">
        <v>104</v>
      </c>
      <c r="E12" s="43">
        <f t="shared" si="5"/>
        <v>416</v>
      </c>
      <c r="F12" s="28">
        <v>380</v>
      </c>
      <c r="G12" s="28">
        <v>349</v>
      </c>
      <c r="H12" s="28">
        <v>459</v>
      </c>
      <c r="I12" s="43">
        <f t="shared" si="0"/>
        <v>1188</v>
      </c>
      <c r="J12" s="45">
        <f t="shared" si="1"/>
        <v>606</v>
      </c>
      <c r="K12" s="45">
        <f t="shared" si="2"/>
        <v>435</v>
      </c>
      <c r="L12" s="45">
        <f t="shared" si="3"/>
        <v>563</v>
      </c>
      <c r="M12" s="43">
        <f t="shared" si="4"/>
        <v>1604</v>
      </c>
    </row>
    <row r="13" spans="1:13" x14ac:dyDescent="0.2">
      <c r="A13" s="19" t="s">
        <v>13</v>
      </c>
      <c r="B13" s="34">
        <v>78</v>
      </c>
      <c r="C13" s="35">
        <v>40</v>
      </c>
      <c r="D13" s="35">
        <v>48</v>
      </c>
      <c r="E13" s="43">
        <f t="shared" si="5"/>
        <v>166</v>
      </c>
      <c r="F13" s="35">
        <v>191</v>
      </c>
      <c r="G13" s="35">
        <v>144</v>
      </c>
      <c r="H13" s="35">
        <v>259</v>
      </c>
      <c r="I13" s="43">
        <f t="shared" si="0"/>
        <v>594</v>
      </c>
      <c r="J13" s="45">
        <f t="shared" si="1"/>
        <v>269</v>
      </c>
      <c r="K13" s="45">
        <f t="shared" si="2"/>
        <v>184</v>
      </c>
      <c r="L13" s="45">
        <f t="shared" si="3"/>
        <v>307</v>
      </c>
      <c r="M13" s="43">
        <f t="shared" si="4"/>
        <v>760</v>
      </c>
    </row>
    <row r="14" spans="1:13" ht="14.4" x14ac:dyDescent="0.2">
      <c r="A14" s="23" t="s">
        <v>14</v>
      </c>
      <c r="B14" s="33">
        <v>131</v>
      </c>
      <c r="C14" s="28">
        <v>68</v>
      </c>
      <c r="D14" s="28">
        <v>104</v>
      </c>
      <c r="E14" s="43">
        <f t="shared" si="5"/>
        <v>303</v>
      </c>
      <c r="F14" s="28">
        <v>252</v>
      </c>
      <c r="G14" s="28">
        <v>188</v>
      </c>
      <c r="H14" s="28">
        <v>290</v>
      </c>
      <c r="I14" s="43">
        <f t="shared" si="0"/>
        <v>730</v>
      </c>
      <c r="J14" s="45">
        <f t="shared" si="1"/>
        <v>383</v>
      </c>
      <c r="K14" s="45">
        <f t="shared" si="2"/>
        <v>256</v>
      </c>
      <c r="L14" s="45">
        <f t="shared" si="3"/>
        <v>394</v>
      </c>
      <c r="M14" s="43">
        <f t="shared" si="4"/>
        <v>1033</v>
      </c>
    </row>
    <row r="15" spans="1:13" ht="14.4" x14ac:dyDescent="0.2">
      <c r="A15" s="23" t="s">
        <v>15</v>
      </c>
      <c r="B15" s="33">
        <v>141</v>
      </c>
      <c r="C15" s="28">
        <v>74</v>
      </c>
      <c r="D15" s="28">
        <v>94</v>
      </c>
      <c r="E15" s="43">
        <f t="shared" si="5"/>
        <v>309</v>
      </c>
      <c r="F15" s="28">
        <v>296</v>
      </c>
      <c r="G15" s="28">
        <v>235</v>
      </c>
      <c r="H15" s="28">
        <v>329</v>
      </c>
      <c r="I15" s="43">
        <f t="shared" si="0"/>
        <v>860</v>
      </c>
      <c r="J15" s="45">
        <f t="shared" si="1"/>
        <v>437</v>
      </c>
      <c r="K15" s="45">
        <f t="shared" si="2"/>
        <v>309</v>
      </c>
      <c r="L15" s="45">
        <f t="shared" si="3"/>
        <v>423</v>
      </c>
      <c r="M15" s="43">
        <f t="shared" si="4"/>
        <v>1169</v>
      </c>
    </row>
    <row r="16" spans="1:13" ht="14.4" x14ac:dyDescent="0.2">
      <c r="A16" s="23" t="s">
        <v>16</v>
      </c>
      <c r="B16" s="33">
        <v>75</v>
      </c>
      <c r="C16" s="28">
        <v>28</v>
      </c>
      <c r="D16" s="28">
        <v>32</v>
      </c>
      <c r="E16" s="43">
        <f>SUM(B16:D16)</f>
        <v>135</v>
      </c>
      <c r="F16" s="28">
        <v>142</v>
      </c>
      <c r="G16" s="28">
        <v>91</v>
      </c>
      <c r="H16" s="28">
        <v>158</v>
      </c>
      <c r="I16" s="43">
        <f t="shared" si="0"/>
        <v>391</v>
      </c>
      <c r="J16" s="45">
        <f t="shared" si="1"/>
        <v>217</v>
      </c>
      <c r="K16" s="45">
        <f t="shared" si="2"/>
        <v>119</v>
      </c>
      <c r="L16" s="45">
        <f t="shared" si="3"/>
        <v>190</v>
      </c>
      <c r="M16" s="43">
        <f t="shared" si="4"/>
        <v>526</v>
      </c>
    </row>
    <row r="17" spans="1:13" ht="14.4" x14ac:dyDescent="0.2">
      <c r="A17" s="19" t="s">
        <v>17</v>
      </c>
      <c r="B17" s="33">
        <v>68</v>
      </c>
      <c r="C17" s="28">
        <v>48</v>
      </c>
      <c r="D17" s="28">
        <v>24</v>
      </c>
      <c r="E17" s="43">
        <f t="shared" si="5"/>
        <v>140</v>
      </c>
      <c r="F17" s="28">
        <v>117</v>
      </c>
      <c r="G17" s="28">
        <v>154</v>
      </c>
      <c r="H17" s="28">
        <v>148</v>
      </c>
      <c r="I17" s="43">
        <f t="shared" si="0"/>
        <v>419</v>
      </c>
      <c r="J17" s="45">
        <f t="shared" si="1"/>
        <v>185</v>
      </c>
      <c r="K17" s="45">
        <f t="shared" si="2"/>
        <v>202</v>
      </c>
      <c r="L17" s="45">
        <f t="shared" si="3"/>
        <v>172</v>
      </c>
      <c r="M17" s="43">
        <f t="shared" si="4"/>
        <v>559</v>
      </c>
    </row>
    <row r="18" spans="1:13" ht="14.4" x14ac:dyDescent="0.2">
      <c r="A18" s="19" t="s">
        <v>18</v>
      </c>
      <c r="B18" s="33">
        <v>135</v>
      </c>
      <c r="C18" s="28">
        <v>68</v>
      </c>
      <c r="D18" s="28">
        <v>109</v>
      </c>
      <c r="E18" s="43">
        <f t="shared" si="5"/>
        <v>312</v>
      </c>
      <c r="F18" s="28">
        <v>324</v>
      </c>
      <c r="G18" s="28">
        <v>200</v>
      </c>
      <c r="H18" s="28">
        <v>304</v>
      </c>
      <c r="I18" s="43">
        <f t="shared" si="0"/>
        <v>828</v>
      </c>
      <c r="J18" s="45">
        <f t="shared" si="1"/>
        <v>459</v>
      </c>
      <c r="K18" s="45">
        <f t="shared" si="2"/>
        <v>268</v>
      </c>
      <c r="L18" s="45">
        <f t="shared" si="3"/>
        <v>413</v>
      </c>
      <c r="M18" s="43">
        <f t="shared" si="4"/>
        <v>1140</v>
      </c>
    </row>
    <row r="19" spans="1:13" s="10" customFormat="1" ht="14.4" x14ac:dyDescent="0.2">
      <c r="A19" s="19" t="s">
        <v>19</v>
      </c>
      <c r="B19" s="33">
        <v>469</v>
      </c>
      <c r="C19" s="28">
        <v>189</v>
      </c>
      <c r="D19" s="28">
        <v>314</v>
      </c>
      <c r="E19" s="43">
        <f t="shared" si="5"/>
        <v>972</v>
      </c>
      <c r="F19" s="28">
        <v>745</v>
      </c>
      <c r="G19" s="28">
        <v>569</v>
      </c>
      <c r="H19" s="28">
        <v>849</v>
      </c>
      <c r="I19" s="43">
        <f t="shared" si="0"/>
        <v>2163</v>
      </c>
      <c r="J19" s="43">
        <f t="shared" si="1"/>
        <v>1214</v>
      </c>
      <c r="K19" s="43">
        <f t="shared" si="2"/>
        <v>758</v>
      </c>
      <c r="L19" s="43">
        <f t="shared" si="3"/>
        <v>1163</v>
      </c>
      <c r="M19" s="43">
        <f t="shared" si="4"/>
        <v>3135</v>
      </c>
    </row>
    <row r="20" spans="1:13" ht="14.4" x14ac:dyDescent="0.2">
      <c r="A20" s="23" t="s">
        <v>20</v>
      </c>
      <c r="B20" s="36">
        <v>3</v>
      </c>
      <c r="C20" s="37">
        <v>6</v>
      </c>
      <c r="D20" s="37">
        <v>6</v>
      </c>
      <c r="E20" s="43">
        <f t="shared" si="5"/>
        <v>15</v>
      </c>
      <c r="F20" s="37">
        <v>29</v>
      </c>
      <c r="G20" s="37">
        <v>31</v>
      </c>
      <c r="H20" s="37">
        <v>44</v>
      </c>
      <c r="I20" s="43">
        <f t="shared" si="0"/>
        <v>104</v>
      </c>
      <c r="J20" s="45">
        <f t="shared" si="1"/>
        <v>32</v>
      </c>
      <c r="K20" s="45">
        <f t="shared" si="2"/>
        <v>37</v>
      </c>
      <c r="L20" s="45">
        <f t="shared" si="3"/>
        <v>50</v>
      </c>
      <c r="M20" s="43">
        <f t="shared" si="4"/>
        <v>119</v>
      </c>
    </row>
    <row r="21" spans="1:13" ht="14.4" x14ac:dyDescent="0.2">
      <c r="A21" s="23" t="s">
        <v>21</v>
      </c>
      <c r="B21" s="33">
        <v>331</v>
      </c>
      <c r="C21" s="28">
        <v>139</v>
      </c>
      <c r="D21" s="28">
        <v>205</v>
      </c>
      <c r="E21" s="43">
        <f t="shared" si="5"/>
        <v>675</v>
      </c>
      <c r="F21" s="28">
        <v>599</v>
      </c>
      <c r="G21" s="28">
        <v>475</v>
      </c>
      <c r="H21" s="28">
        <v>688</v>
      </c>
      <c r="I21" s="43">
        <f t="shared" si="0"/>
        <v>1762</v>
      </c>
      <c r="J21" s="45">
        <f t="shared" si="1"/>
        <v>930</v>
      </c>
      <c r="K21" s="45">
        <f t="shared" si="2"/>
        <v>614</v>
      </c>
      <c r="L21" s="45">
        <f t="shared" si="3"/>
        <v>893</v>
      </c>
      <c r="M21" s="43">
        <f t="shared" si="4"/>
        <v>2437</v>
      </c>
    </row>
    <row r="22" spans="1:13" ht="14.4" x14ac:dyDescent="0.2">
      <c r="A22" s="19" t="s">
        <v>22</v>
      </c>
      <c r="B22" s="33">
        <v>198</v>
      </c>
      <c r="C22" s="28">
        <v>108</v>
      </c>
      <c r="D22" s="28">
        <v>126</v>
      </c>
      <c r="E22" s="43">
        <f t="shared" si="5"/>
        <v>432</v>
      </c>
      <c r="F22" s="28">
        <v>258</v>
      </c>
      <c r="G22" s="28">
        <v>214</v>
      </c>
      <c r="H22" s="28">
        <v>315</v>
      </c>
      <c r="I22" s="43">
        <f t="shared" si="0"/>
        <v>787</v>
      </c>
      <c r="J22" s="45">
        <f t="shared" si="1"/>
        <v>456</v>
      </c>
      <c r="K22" s="45">
        <f t="shared" si="2"/>
        <v>322</v>
      </c>
      <c r="L22" s="45">
        <f t="shared" si="3"/>
        <v>441</v>
      </c>
      <c r="M22" s="43">
        <f t="shared" si="4"/>
        <v>1219</v>
      </c>
    </row>
    <row r="23" spans="1:13" ht="14.4" x14ac:dyDescent="0.2">
      <c r="A23" s="23" t="s">
        <v>23</v>
      </c>
      <c r="B23" s="33">
        <v>221</v>
      </c>
      <c r="C23" s="28">
        <v>71</v>
      </c>
      <c r="D23" s="28">
        <v>141</v>
      </c>
      <c r="E23" s="43">
        <f t="shared" si="5"/>
        <v>433</v>
      </c>
      <c r="F23" s="28">
        <v>366</v>
      </c>
      <c r="G23" s="28">
        <v>272</v>
      </c>
      <c r="H23" s="28">
        <v>381</v>
      </c>
      <c r="I23" s="43">
        <f t="shared" si="0"/>
        <v>1019</v>
      </c>
      <c r="J23" s="45">
        <f t="shared" si="1"/>
        <v>587</v>
      </c>
      <c r="K23" s="45">
        <f t="shared" si="2"/>
        <v>343</v>
      </c>
      <c r="L23" s="45">
        <f t="shared" si="3"/>
        <v>522</v>
      </c>
      <c r="M23" s="43">
        <f t="shared" si="4"/>
        <v>1452</v>
      </c>
    </row>
    <row r="24" spans="1:13" ht="14.4" x14ac:dyDescent="0.2">
      <c r="A24" s="23" t="s">
        <v>24</v>
      </c>
      <c r="B24" s="33">
        <v>154</v>
      </c>
      <c r="C24" s="28">
        <v>65</v>
      </c>
      <c r="D24" s="28">
        <v>82</v>
      </c>
      <c r="E24" s="43">
        <f t="shared" si="5"/>
        <v>301</v>
      </c>
      <c r="F24" s="28">
        <v>287</v>
      </c>
      <c r="G24" s="28">
        <v>194</v>
      </c>
      <c r="H24" s="28">
        <v>306</v>
      </c>
      <c r="I24" s="43">
        <f t="shared" si="0"/>
        <v>787</v>
      </c>
      <c r="J24" s="45">
        <f t="shared" si="1"/>
        <v>441</v>
      </c>
      <c r="K24" s="45">
        <f t="shared" si="2"/>
        <v>259</v>
      </c>
      <c r="L24" s="45">
        <f t="shared" si="3"/>
        <v>388</v>
      </c>
      <c r="M24" s="43">
        <f t="shared" si="4"/>
        <v>1088</v>
      </c>
    </row>
    <row r="25" spans="1:13" ht="14.4" x14ac:dyDescent="0.2">
      <c r="A25" s="23" t="s">
        <v>25</v>
      </c>
      <c r="B25" s="36">
        <v>21</v>
      </c>
      <c r="C25" s="37">
        <v>15</v>
      </c>
      <c r="D25" s="37">
        <v>17</v>
      </c>
      <c r="E25" s="43">
        <f t="shared" si="5"/>
        <v>53</v>
      </c>
      <c r="F25" s="37">
        <v>56</v>
      </c>
      <c r="G25" s="37">
        <v>65</v>
      </c>
      <c r="H25" s="37">
        <v>72</v>
      </c>
      <c r="I25" s="43">
        <f t="shared" si="0"/>
        <v>193</v>
      </c>
      <c r="J25" s="45">
        <f t="shared" si="1"/>
        <v>77</v>
      </c>
      <c r="K25" s="45">
        <f t="shared" si="2"/>
        <v>80</v>
      </c>
      <c r="L25" s="45">
        <f t="shared" si="3"/>
        <v>89</v>
      </c>
      <c r="M25" s="43">
        <f t="shared" si="4"/>
        <v>246</v>
      </c>
    </row>
    <row r="26" spans="1:13" ht="14.4" x14ac:dyDescent="0.2">
      <c r="A26" s="23" t="s">
        <v>76</v>
      </c>
      <c r="B26" s="33">
        <v>104</v>
      </c>
      <c r="C26" s="28">
        <v>48</v>
      </c>
      <c r="D26" s="28">
        <v>62</v>
      </c>
      <c r="E26" s="43">
        <f t="shared" si="5"/>
        <v>214</v>
      </c>
      <c r="F26" s="28">
        <v>213</v>
      </c>
      <c r="G26" s="28">
        <v>183</v>
      </c>
      <c r="H26" s="28">
        <v>205</v>
      </c>
      <c r="I26" s="43">
        <f t="shared" si="0"/>
        <v>601</v>
      </c>
      <c r="J26" s="45">
        <f t="shared" si="1"/>
        <v>317</v>
      </c>
      <c r="K26" s="45">
        <f t="shared" si="2"/>
        <v>231</v>
      </c>
      <c r="L26" s="45">
        <f t="shared" si="3"/>
        <v>267</v>
      </c>
      <c r="M26" s="43">
        <f t="shared" si="4"/>
        <v>815</v>
      </c>
    </row>
    <row r="27" spans="1:13" ht="14.4" x14ac:dyDescent="0.2">
      <c r="A27" s="23" t="s">
        <v>26</v>
      </c>
      <c r="B27" s="33">
        <v>76</v>
      </c>
      <c r="C27" s="28">
        <v>43</v>
      </c>
      <c r="D27" s="28">
        <v>42</v>
      </c>
      <c r="E27" s="43">
        <f t="shared" si="5"/>
        <v>161</v>
      </c>
      <c r="F27" s="28">
        <v>199</v>
      </c>
      <c r="G27" s="28">
        <v>169</v>
      </c>
      <c r="H27" s="28">
        <v>257</v>
      </c>
      <c r="I27" s="43">
        <f t="shared" si="0"/>
        <v>625</v>
      </c>
      <c r="J27" s="45">
        <f t="shared" si="1"/>
        <v>275</v>
      </c>
      <c r="K27" s="45">
        <f t="shared" si="2"/>
        <v>212</v>
      </c>
      <c r="L27" s="45">
        <f t="shared" si="3"/>
        <v>299</v>
      </c>
      <c r="M27" s="43">
        <f t="shared" si="4"/>
        <v>786</v>
      </c>
    </row>
    <row r="28" spans="1:13" ht="14.4" x14ac:dyDescent="0.2">
      <c r="A28" s="19" t="s">
        <v>27</v>
      </c>
      <c r="B28" s="33">
        <v>37</v>
      </c>
      <c r="C28" s="28">
        <v>15</v>
      </c>
      <c r="D28" s="28">
        <v>26</v>
      </c>
      <c r="E28" s="43">
        <f t="shared" si="5"/>
        <v>78</v>
      </c>
      <c r="F28" s="28">
        <v>116</v>
      </c>
      <c r="G28" s="28">
        <v>111</v>
      </c>
      <c r="H28" s="28">
        <v>145</v>
      </c>
      <c r="I28" s="43">
        <f t="shared" si="0"/>
        <v>372</v>
      </c>
      <c r="J28" s="45">
        <f t="shared" si="1"/>
        <v>153</v>
      </c>
      <c r="K28" s="45">
        <f t="shared" si="2"/>
        <v>126</v>
      </c>
      <c r="L28" s="45">
        <f t="shared" si="3"/>
        <v>171</v>
      </c>
      <c r="M28" s="43">
        <f t="shared" si="4"/>
        <v>450</v>
      </c>
    </row>
    <row r="29" spans="1:13" s="10" customFormat="1" ht="14.4" x14ac:dyDescent="0.2">
      <c r="A29" s="23" t="s">
        <v>28</v>
      </c>
      <c r="B29" s="33">
        <v>92</v>
      </c>
      <c r="C29" s="28">
        <v>71</v>
      </c>
      <c r="D29" s="28">
        <v>88</v>
      </c>
      <c r="E29" s="43">
        <f t="shared" si="5"/>
        <v>251</v>
      </c>
      <c r="F29" s="28">
        <v>173</v>
      </c>
      <c r="G29" s="28">
        <v>144</v>
      </c>
      <c r="H29" s="28">
        <v>271</v>
      </c>
      <c r="I29" s="43">
        <f t="shared" si="0"/>
        <v>588</v>
      </c>
      <c r="J29" s="43">
        <f t="shared" si="1"/>
        <v>265</v>
      </c>
      <c r="K29" s="43">
        <f t="shared" si="2"/>
        <v>215</v>
      </c>
      <c r="L29" s="43">
        <f t="shared" si="3"/>
        <v>359</v>
      </c>
      <c r="M29" s="43">
        <f t="shared" si="4"/>
        <v>839</v>
      </c>
    </row>
    <row r="30" spans="1:13" ht="14.4" x14ac:dyDescent="0.2">
      <c r="A30" s="19" t="s">
        <v>29</v>
      </c>
      <c r="B30" s="33">
        <v>107</v>
      </c>
      <c r="C30" s="28">
        <v>60</v>
      </c>
      <c r="D30" s="28">
        <v>80</v>
      </c>
      <c r="E30" s="43">
        <f t="shared" si="5"/>
        <v>247</v>
      </c>
      <c r="F30" s="28">
        <v>219</v>
      </c>
      <c r="G30" s="28">
        <v>108</v>
      </c>
      <c r="H30" s="28">
        <v>223</v>
      </c>
      <c r="I30" s="43">
        <f t="shared" si="0"/>
        <v>550</v>
      </c>
      <c r="J30" s="45">
        <f t="shared" si="1"/>
        <v>326</v>
      </c>
      <c r="K30" s="45">
        <f t="shared" si="2"/>
        <v>168</v>
      </c>
      <c r="L30" s="45">
        <f t="shared" si="3"/>
        <v>303</v>
      </c>
      <c r="M30" s="43">
        <f t="shared" si="4"/>
        <v>797</v>
      </c>
    </row>
    <row r="31" spans="1:13" ht="14.4" x14ac:dyDescent="0.2">
      <c r="A31" s="19" t="s">
        <v>77</v>
      </c>
      <c r="B31" s="33">
        <v>89</v>
      </c>
      <c r="C31" s="28">
        <v>36</v>
      </c>
      <c r="D31" s="28">
        <v>57</v>
      </c>
      <c r="E31" s="43">
        <f>SUM(B31:D31)</f>
        <v>182</v>
      </c>
      <c r="F31" s="28">
        <v>160</v>
      </c>
      <c r="G31" s="28">
        <v>127</v>
      </c>
      <c r="H31" s="28">
        <v>189</v>
      </c>
      <c r="I31" s="43">
        <f t="shared" si="0"/>
        <v>476</v>
      </c>
      <c r="J31" s="45">
        <f t="shared" si="1"/>
        <v>249</v>
      </c>
      <c r="K31" s="45">
        <f t="shared" si="2"/>
        <v>163</v>
      </c>
      <c r="L31" s="45">
        <f t="shared" si="3"/>
        <v>246</v>
      </c>
      <c r="M31" s="43">
        <f t="shared" si="4"/>
        <v>658</v>
      </c>
    </row>
    <row r="32" spans="1:13" ht="14.4" x14ac:dyDescent="0.2">
      <c r="A32" s="19" t="s">
        <v>30</v>
      </c>
      <c r="B32" s="33">
        <v>122</v>
      </c>
      <c r="C32" s="28">
        <v>31</v>
      </c>
      <c r="D32" s="28">
        <v>55</v>
      </c>
      <c r="E32" s="43">
        <f>SUM(B32:D32)</f>
        <v>208</v>
      </c>
      <c r="F32" s="28">
        <v>233</v>
      </c>
      <c r="G32" s="28">
        <v>164</v>
      </c>
      <c r="H32" s="28">
        <v>219</v>
      </c>
      <c r="I32" s="43">
        <f t="shared" si="0"/>
        <v>616</v>
      </c>
      <c r="J32" s="45">
        <f t="shared" si="1"/>
        <v>355</v>
      </c>
      <c r="K32" s="45">
        <f t="shared" si="2"/>
        <v>195</v>
      </c>
      <c r="L32" s="45">
        <f t="shared" si="3"/>
        <v>274</v>
      </c>
      <c r="M32" s="43">
        <f t="shared" si="4"/>
        <v>824</v>
      </c>
    </row>
    <row r="33" spans="1:13" ht="14.4" x14ac:dyDescent="0.2">
      <c r="A33" s="19" t="s">
        <v>31</v>
      </c>
      <c r="B33" s="33">
        <v>122</v>
      </c>
      <c r="C33" s="28">
        <v>55</v>
      </c>
      <c r="D33" s="28">
        <v>70</v>
      </c>
      <c r="E33" s="43">
        <f>SUM(B33:D33)</f>
        <v>247</v>
      </c>
      <c r="F33" s="28">
        <v>158</v>
      </c>
      <c r="G33" s="28">
        <v>115</v>
      </c>
      <c r="H33" s="28">
        <v>182</v>
      </c>
      <c r="I33" s="43">
        <f t="shared" si="0"/>
        <v>455</v>
      </c>
      <c r="J33" s="45">
        <f t="shared" si="1"/>
        <v>280</v>
      </c>
      <c r="K33" s="45">
        <f t="shared" si="2"/>
        <v>170</v>
      </c>
      <c r="L33" s="45">
        <f t="shared" si="3"/>
        <v>252</v>
      </c>
      <c r="M33" s="43">
        <f t="shared" si="4"/>
        <v>702</v>
      </c>
    </row>
    <row r="34" spans="1:13" ht="14.4" x14ac:dyDescent="0.2">
      <c r="A34" s="19" t="s">
        <v>32</v>
      </c>
      <c r="B34" s="33">
        <v>83</v>
      </c>
      <c r="C34" s="28">
        <v>38</v>
      </c>
      <c r="D34" s="28">
        <v>41</v>
      </c>
      <c r="E34" s="43">
        <f>SUM(B34:D34)</f>
        <v>162</v>
      </c>
      <c r="F34" s="28">
        <v>95</v>
      </c>
      <c r="G34" s="28">
        <v>77</v>
      </c>
      <c r="H34" s="28">
        <v>116</v>
      </c>
      <c r="I34" s="43">
        <f t="shared" si="0"/>
        <v>288</v>
      </c>
      <c r="J34" s="45">
        <f t="shared" si="1"/>
        <v>178</v>
      </c>
      <c r="K34" s="45">
        <f t="shared" si="2"/>
        <v>115</v>
      </c>
      <c r="L34" s="45">
        <f t="shared" si="3"/>
        <v>157</v>
      </c>
      <c r="M34" s="43">
        <f t="shared" si="4"/>
        <v>450</v>
      </c>
    </row>
    <row r="35" spans="1:13" ht="14.4" x14ac:dyDescent="0.2">
      <c r="A35" s="19" t="s">
        <v>33</v>
      </c>
      <c r="B35" s="33">
        <v>67</v>
      </c>
      <c r="C35" s="28">
        <v>15</v>
      </c>
      <c r="D35" s="28">
        <v>32</v>
      </c>
      <c r="E35" s="43">
        <f>SUM(B35:D35)</f>
        <v>114</v>
      </c>
      <c r="F35" s="28">
        <v>140</v>
      </c>
      <c r="G35" s="28">
        <v>92</v>
      </c>
      <c r="H35" s="28">
        <v>135</v>
      </c>
      <c r="I35" s="43">
        <f t="shared" si="0"/>
        <v>367</v>
      </c>
      <c r="J35" s="45">
        <f t="shared" si="1"/>
        <v>207</v>
      </c>
      <c r="K35" s="45">
        <f t="shared" si="2"/>
        <v>107</v>
      </c>
      <c r="L35" s="45">
        <f t="shared" si="3"/>
        <v>167</v>
      </c>
      <c r="M35" s="43">
        <f t="shared" si="4"/>
        <v>481</v>
      </c>
    </row>
    <row r="36" spans="1:13" ht="14.4" x14ac:dyDescent="0.2">
      <c r="A36" s="19" t="s">
        <v>67</v>
      </c>
      <c r="B36" s="33">
        <v>18</v>
      </c>
      <c r="C36" s="28">
        <v>6</v>
      </c>
      <c r="D36" s="28">
        <v>12</v>
      </c>
      <c r="E36" s="43">
        <f t="shared" si="5"/>
        <v>36</v>
      </c>
      <c r="F36" s="28">
        <v>119</v>
      </c>
      <c r="G36" s="28">
        <v>94</v>
      </c>
      <c r="H36" s="28">
        <v>141</v>
      </c>
      <c r="I36" s="43">
        <f t="shared" si="0"/>
        <v>354</v>
      </c>
      <c r="J36" s="45">
        <f t="shared" si="1"/>
        <v>137</v>
      </c>
      <c r="K36" s="45">
        <f t="shared" si="2"/>
        <v>100</v>
      </c>
      <c r="L36" s="45">
        <f t="shared" si="3"/>
        <v>153</v>
      </c>
      <c r="M36" s="43">
        <f t="shared" si="4"/>
        <v>390</v>
      </c>
    </row>
    <row r="37" spans="1:13" ht="14.4" x14ac:dyDescent="0.2">
      <c r="A37" s="19" t="s">
        <v>68</v>
      </c>
      <c r="B37" s="33">
        <v>48</v>
      </c>
      <c r="C37" s="28">
        <v>23</v>
      </c>
      <c r="D37" s="28">
        <v>14</v>
      </c>
      <c r="E37" s="43">
        <f t="shared" si="5"/>
        <v>85</v>
      </c>
      <c r="F37" s="28">
        <v>66</v>
      </c>
      <c r="G37" s="28">
        <v>66</v>
      </c>
      <c r="H37" s="28">
        <v>105</v>
      </c>
      <c r="I37" s="43">
        <f t="shared" si="0"/>
        <v>237</v>
      </c>
      <c r="J37" s="45">
        <f t="shared" si="1"/>
        <v>114</v>
      </c>
      <c r="K37" s="45">
        <f t="shared" si="2"/>
        <v>89</v>
      </c>
      <c r="L37" s="45">
        <f t="shared" si="3"/>
        <v>119</v>
      </c>
      <c r="M37" s="43">
        <f t="shared" si="4"/>
        <v>322</v>
      </c>
    </row>
    <row r="38" spans="1:13" ht="14.4" x14ac:dyDescent="0.2">
      <c r="A38" s="19" t="s">
        <v>69</v>
      </c>
      <c r="B38" s="38">
        <v>64</v>
      </c>
      <c r="C38" s="39">
        <v>39</v>
      </c>
      <c r="D38" s="39">
        <v>44</v>
      </c>
      <c r="E38" s="43">
        <f>SUM(B38:D38)</f>
        <v>147</v>
      </c>
      <c r="F38" s="43">
        <v>149</v>
      </c>
      <c r="G38" s="43">
        <v>146</v>
      </c>
      <c r="H38" s="43">
        <v>230</v>
      </c>
      <c r="I38" s="43">
        <f>SUM(F38:H38)</f>
        <v>525</v>
      </c>
      <c r="J38" s="45">
        <f t="shared" ref="J38:J58" si="6">SUM(B38,F38)</f>
        <v>213</v>
      </c>
      <c r="K38" s="45">
        <f t="shared" ref="K38:K58" si="7">SUM(C38,G38)</f>
        <v>185</v>
      </c>
      <c r="L38" s="45">
        <f t="shared" ref="L38:L58" si="8">SUM(D38,H38)</f>
        <v>274</v>
      </c>
      <c r="M38" s="43">
        <f t="shared" ref="M38:M58" si="9">SUM(E38,I38)</f>
        <v>672</v>
      </c>
    </row>
    <row r="39" spans="1:13" ht="14.4" x14ac:dyDescent="0.2">
      <c r="A39" s="19" t="s">
        <v>70</v>
      </c>
      <c r="B39" s="33">
        <v>48</v>
      </c>
      <c r="C39" s="28">
        <v>18</v>
      </c>
      <c r="D39" s="28">
        <v>18</v>
      </c>
      <c r="E39" s="43">
        <f t="shared" si="5"/>
        <v>84</v>
      </c>
      <c r="F39" s="28">
        <v>130</v>
      </c>
      <c r="G39" s="28">
        <v>109</v>
      </c>
      <c r="H39" s="28">
        <v>163</v>
      </c>
      <c r="I39" s="43">
        <f t="shared" ref="I39:I58" si="10">SUM(F39:H39)</f>
        <v>402</v>
      </c>
      <c r="J39" s="45">
        <f t="shared" si="6"/>
        <v>178</v>
      </c>
      <c r="K39" s="45">
        <f t="shared" si="7"/>
        <v>127</v>
      </c>
      <c r="L39" s="45">
        <f t="shared" si="8"/>
        <v>181</v>
      </c>
      <c r="M39" s="43">
        <f t="shared" si="9"/>
        <v>486</v>
      </c>
    </row>
    <row r="40" spans="1:13" ht="14.4" x14ac:dyDescent="0.2">
      <c r="A40" s="19" t="s">
        <v>71</v>
      </c>
      <c r="B40" s="33">
        <v>21</v>
      </c>
      <c r="C40" s="28">
        <v>14</v>
      </c>
      <c r="D40" s="28">
        <v>14</v>
      </c>
      <c r="E40" s="43">
        <f t="shared" ref="E40:E57" si="11">SUM(B40:D40)</f>
        <v>49</v>
      </c>
      <c r="F40" s="28">
        <v>102</v>
      </c>
      <c r="G40" s="28">
        <v>103</v>
      </c>
      <c r="H40" s="28">
        <v>134</v>
      </c>
      <c r="I40" s="43">
        <f t="shared" si="10"/>
        <v>339</v>
      </c>
      <c r="J40" s="45">
        <f t="shared" si="6"/>
        <v>123</v>
      </c>
      <c r="K40" s="45">
        <f t="shared" si="7"/>
        <v>117</v>
      </c>
      <c r="L40" s="45">
        <f t="shared" si="8"/>
        <v>148</v>
      </c>
      <c r="M40" s="43">
        <f>SUM(E40,I40)</f>
        <v>388</v>
      </c>
    </row>
    <row r="41" spans="1:13" ht="14.4" x14ac:dyDescent="0.2">
      <c r="A41" s="19" t="s">
        <v>78</v>
      </c>
      <c r="B41" s="33">
        <v>37</v>
      </c>
      <c r="C41" s="28">
        <v>26</v>
      </c>
      <c r="D41" s="28">
        <v>26</v>
      </c>
      <c r="E41" s="43">
        <f>SUM(B41:D41)</f>
        <v>89</v>
      </c>
      <c r="F41" s="28">
        <v>114</v>
      </c>
      <c r="G41" s="28">
        <v>91</v>
      </c>
      <c r="H41" s="28">
        <v>168</v>
      </c>
      <c r="I41" s="43">
        <f>SUM(F41:H41)</f>
        <v>373</v>
      </c>
      <c r="J41" s="45">
        <f>SUM(B41,F41)</f>
        <v>151</v>
      </c>
      <c r="K41" s="45">
        <f>SUM(C41,G41)</f>
        <v>117</v>
      </c>
      <c r="L41" s="45">
        <f>SUM(D41,H41)</f>
        <v>194</v>
      </c>
      <c r="M41" s="43">
        <f>SUM(E41,I41)</f>
        <v>462</v>
      </c>
    </row>
    <row r="42" spans="1:13" s="18" customFormat="1" ht="14.4" x14ac:dyDescent="0.2">
      <c r="A42" s="19" t="s">
        <v>34</v>
      </c>
      <c r="B42" s="36">
        <v>24</v>
      </c>
      <c r="C42" s="37">
        <v>9</v>
      </c>
      <c r="D42" s="37">
        <v>6</v>
      </c>
      <c r="E42" s="43">
        <f t="shared" si="11"/>
        <v>39</v>
      </c>
      <c r="F42" s="37">
        <v>48</v>
      </c>
      <c r="G42" s="37">
        <v>27</v>
      </c>
      <c r="H42" s="37">
        <v>34</v>
      </c>
      <c r="I42" s="43">
        <f t="shared" si="10"/>
        <v>109</v>
      </c>
      <c r="J42" s="45">
        <f t="shared" si="6"/>
        <v>72</v>
      </c>
      <c r="K42" s="45">
        <f t="shared" si="7"/>
        <v>36</v>
      </c>
      <c r="L42" s="45">
        <f t="shared" si="8"/>
        <v>40</v>
      </c>
      <c r="M42" s="43">
        <f t="shared" si="9"/>
        <v>148</v>
      </c>
    </row>
    <row r="43" spans="1:13" ht="14.4" x14ac:dyDescent="0.2">
      <c r="A43" s="19" t="s">
        <v>35</v>
      </c>
      <c r="B43" s="33">
        <v>19</v>
      </c>
      <c r="C43" s="28">
        <v>11</v>
      </c>
      <c r="D43" s="28">
        <v>14</v>
      </c>
      <c r="E43" s="43">
        <f t="shared" si="11"/>
        <v>44</v>
      </c>
      <c r="F43" s="28">
        <v>52</v>
      </c>
      <c r="G43" s="28">
        <v>36</v>
      </c>
      <c r="H43" s="28">
        <v>48</v>
      </c>
      <c r="I43" s="43">
        <f t="shared" si="10"/>
        <v>136</v>
      </c>
      <c r="J43" s="45">
        <f t="shared" si="6"/>
        <v>71</v>
      </c>
      <c r="K43" s="45">
        <f t="shared" si="7"/>
        <v>47</v>
      </c>
      <c r="L43" s="45">
        <f t="shared" si="8"/>
        <v>62</v>
      </c>
      <c r="M43" s="43">
        <f t="shared" si="9"/>
        <v>180</v>
      </c>
    </row>
    <row r="44" spans="1:13" s="18" customFormat="1" ht="14.4" x14ac:dyDescent="0.2">
      <c r="A44" s="19" t="s">
        <v>36</v>
      </c>
      <c r="B44" s="40">
        <v>3</v>
      </c>
      <c r="C44" s="41">
        <v>1</v>
      </c>
      <c r="D44" s="41">
        <v>0</v>
      </c>
      <c r="E44" s="46">
        <f t="shared" si="11"/>
        <v>4</v>
      </c>
      <c r="F44" s="41">
        <v>14</v>
      </c>
      <c r="G44" s="41">
        <v>6</v>
      </c>
      <c r="H44" s="41">
        <v>11</v>
      </c>
      <c r="I44" s="43">
        <f t="shared" si="10"/>
        <v>31</v>
      </c>
      <c r="J44" s="45">
        <f t="shared" si="6"/>
        <v>17</v>
      </c>
      <c r="K44" s="45">
        <f t="shared" si="7"/>
        <v>7</v>
      </c>
      <c r="L44" s="45">
        <f t="shared" si="8"/>
        <v>11</v>
      </c>
      <c r="M44" s="43">
        <f t="shared" si="9"/>
        <v>35</v>
      </c>
    </row>
    <row r="45" spans="1:13" s="18" customFormat="1" ht="14.4" x14ac:dyDescent="0.2">
      <c r="A45" s="19" t="s">
        <v>37</v>
      </c>
      <c r="B45" s="40">
        <v>9</v>
      </c>
      <c r="C45" s="41">
        <v>4</v>
      </c>
      <c r="D45" s="41">
        <v>4</v>
      </c>
      <c r="E45" s="46">
        <f t="shared" si="11"/>
        <v>17</v>
      </c>
      <c r="F45" s="41">
        <v>27</v>
      </c>
      <c r="G45" s="41">
        <v>21</v>
      </c>
      <c r="H45" s="41">
        <v>46</v>
      </c>
      <c r="I45" s="43">
        <f t="shared" si="10"/>
        <v>94</v>
      </c>
      <c r="J45" s="45">
        <f t="shared" si="6"/>
        <v>36</v>
      </c>
      <c r="K45" s="45">
        <f t="shared" si="7"/>
        <v>25</v>
      </c>
      <c r="L45" s="45">
        <f t="shared" si="8"/>
        <v>50</v>
      </c>
      <c r="M45" s="43">
        <f t="shared" si="9"/>
        <v>111</v>
      </c>
    </row>
    <row r="46" spans="1:13" ht="14.4" x14ac:dyDescent="0.2">
      <c r="A46" s="19" t="s">
        <v>72</v>
      </c>
      <c r="B46" s="40">
        <v>10</v>
      </c>
      <c r="C46" s="41">
        <v>3</v>
      </c>
      <c r="D46" s="41">
        <v>3</v>
      </c>
      <c r="E46" s="46">
        <f t="shared" si="11"/>
        <v>16</v>
      </c>
      <c r="F46" s="41">
        <v>27</v>
      </c>
      <c r="G46" s="41">
        <v>21</v>
      </c>
      <c r="H46" s="41">
        <v>24</v>
      </c>
      <c r="I46" s="43">
        <f t="shared" si="10"/>
        <v>72</v>
      </c>
      <c r="J46" s="45">
        <f t="shared" si="6"/>
        <v>37</v>
      </c>
      <c r="K46" s="45">
        <f t="shared" si="7"/>
        <v>24</v>
      </c>
      <c r="L46" s="45">
        <f t="shared" si="8"/>
        <v>27</v>
      </c>
      <c r="M46" s="43">
        <f t="shared" si="9"/>
        <v>88</v>
      </c>
    </row>
    <row r="47" spans="1:13" ht="14.4" x14ac:dyDescent="0.2">
      <c r="A47" s="19" t="s">
        <v>38</v>
      </c>
      <c r="B47" s="40">
        <v>20</v>
      </c>
      <c r="C47" s="41">
        <v>5</v>
      </c>
      <c r="D47" s="41">
        <v>5</v>
      </c>
      <c r="E47" s="46">
        <f t="shared" si="11"/>
        <v>30</v>
      </c>
      <c r="F47" s="41">
        <v>30</v>
      </c>
      <c r="G47" s="41">
        <v>40</v>
      </c>
      <c r="H47" s="41">
        <v>49</v>
      </c>
      <c r="I47" s="43">
        <f t="shared" si="10"/>
        <v>119</v>
      </c>
      <c r="J47" s="45">
        <f t="shared" si="6"/>
        <v>50</v>
      </c>
      <c r="K47" s="45">
        <f t="shared" si="7"/>
        <v>45</v>
      </c>
      <c r="L47" s="45">
        <f t="shared" si="8"/>
        <v>54</v>
      </c>
      <c r="M47" s="43">
        <f t="shared" si="9"/>
        <v>149</v>
      </c>
    </row>
    <row r="48" spans="1:13" ht="14.4" x14ac:dyDescent="0.2">
      <c r="A48" s="19" t="s">
        <v>39</v>
      </c>
      <c r="B48" s="33">
        <v>10</v>
      </c>
      <c r="C48" s="28">
        <v>4</v>
      </c>
      <c r="D48" s="28">
        <v>4</v>
      </c>
      <c r="E48" s="43">
        <f t="shared" si="11"/>
        <v>18</v>
      </c>
      <c r="F48" s="28">
        <v>14</v>
      </c>
      <c r="G48" s="28">
        <v>18</v>
      </c>
      <c r="H48" s="28">
        <v>25</v>
      </c>
      <c r="I48" s="43">
        <f t="shared" si="10"/>
        <v>57</v>
      </c>
      <c r="J48" s="45">
        <f t="shared" si="6"/>
        <v>24</v>
      </c>
      <c r="K48" s="45">
        <f t="shared" si="7"/>
        <v>22</v>
      </c>
      <c r="L48" s="45">
        <f t="shared" si="8"/>
        <v>29</v>
      </c>
      <c r="M48" s="43">
        <f t="shared" si="9"/>
        <v>75</v>
      </c>
    </row>
    <row r="49" spans="1:13" ht="14.4" x14ac:dyDescent="0.2">
      <c r="A49" s="19" t="s">
        <v>73</v>
      </c>
      <c r="B49" s="36">
        <v>28</v>
      </c>
      <c r="C49" s="37">
        <v>8</v>
      </c>
      <c r="D49" s="37">
        <v>13</v>
      </c>
      <c r="E49" s="43">
        <f t="shared" si="11"/>
        <v>49</v>
      </c>
      <c r="F49" s="37">
        <v>56</v>
      </c>
      <c r="G49" s="37">
        <v>54</v>
      </c>
      <c r="H49" s="37">
        <v>66</v>
      </c>
      <c r="I49" s="43">
        <f t="shared" si="10"/>
        <v>176</v>
      </c>
      <c r="J49" s="45">
        <f t="shared" si="6"/>
        <v>84</v>
      </c>
      <c r="K49" s="45">
        <f t="shared" si="7"/>
        <v>62</v>
      </c>
      <c r="L49" s="45">
        <f t="shared" si="8"/>
        <v>79</v>
      </c>
      <c r="M49" s="43">
        <f t="shared" si="9"/>
        <v>225</v>
      </c>
    </row>
    <row r="50" spans="1:13" ht="14.4" x14ac:dyDescent="0.2">
      <c r="A50" s="19" t="s">
        <v>40</v>
      </c>
      <c r="B50" s="33">
        <v>9</v>
      </c>
      <c r="C50" s="28">
        <v>3</v>
      </c>
      <c r="D50" s="28">
        <v>7</v>
      </c>
      <c r="E50" s="43">
        <f t="shared" si="11"/>
        <v>19</v>
      </c>
      <c r="F50" s="28">
        <v>16</v>
      </c>
      <c r="G50" s="28">
        <v>17</v>
      </c>
      <c r="H50" s="28">
        <v>40</v>
      </c>
      <c r="I50" s="43">
        <f t="shared" si="10"/>
        <v>73</v>
      </c>
      <c r="J50" s="45">
        <f t="shared" si="6"/>
        <v>25</v>
      </c>
      <c r="K50" s="45">
        <f t="shared" si="7"/>
        <v>20</v>
      </c>
      <c r="L50" s="45">
        <f t="shared" si="8"/>
        <v>47</v>
      </c>
      <c r="M50" s="43">
        <f t="shared" si="9"/>
        <v>92</v>
      </c>
    </row>
    <row r="51" spans="1:13" s="10" customFormat="1" ht="14.4" x14ac:dyDescent="0.2">
      <c r="A51" s="19" t="s">
        <v>41</v>
      </c>
      <c r="B51" s="33">
        <v>4</v>
      </c>
      <c r="C51" s="28">
        <v>2</v>
      </c>
      <c r="D51" s="28">
        <v>3</v>
      </c>
      <c r="E51" s="43">
        <f t="shared" si="11"/>
        <v>9</v>
      </c>
      <c r="F51" s="28">
        <v>14</v>
      </c>
      <c r="G51" s="28">
        <v>20</v>
      </c>
      <c r="H51" s="28">
        <v>24</v>
      </c>
      <c r="I51" s="43">
        <f t="shared" si="10"/>
        <v>58</v>
      </c>
      <c r="J51" s="43">
        <f t="shared" si="6"/>
        <v>18</v>
      </c>
      <c r="K51" s="43">
        <f t="shared" si="7"/>
        <v>22</v>
      </c>
      <c r="L51" s="43">
        <f t="shared" si="8"/>
        <v>27</v>
      </c>
      <c r="M51" s="43">
        <f t="shared" si="9"/>
        <v>67</v>
      </c>
    </row>
    <row r="52" spans="1:13" ht="14.4" x14ac:dyDescent="0.2">
      <c r="A52" s="19" t="s">
        <v>42</v>
      </c>
      <c r="B52" s="33">
        <v>15</v>
      </c>
      <c r="C52" s="28">
        <v>5</v>
      </c>
      <c r="D52" s="28">
        <v>7</v>
      </c>
      <c r="E52" s="43">
        <f t="shared" si="11"/>
        <v>27</v>
      </c>
      <c r="F52" s="28">
        <v>32</v>
      </c>
      <c r="G52" s="28">
        <v>23</v>
      </c>
      <c r="H52" s="28">
        <v>40</v>
      </c>
      <c r="I52" s="43">
        <f t="shared" si="10"/>
        <v>95</v>
      </c>
      <c r="J52" s="45">
        <f t="shared" si="6"/>
        <v>47</v>
      </c>
      <c r="K52" s="45">
        <f t="shared" si="7"/>
        <v>28</v>
      </c>
      <c r="L52" s="45">
        <f t="shared" si="8"/>
        <v>47</v>
      </c>
      <c r="M52" s="43">
        <f t="shared" si="9"/>
        <v>122</v>
      </c>
    </row>
    <row r="53" spans="1:13" s="10" customFormat="1" ht="14.4" x14ac:dyDescent="0.2">
      <c r="A53" s="19" t="s">
        <v>43</v>
      </c>
      <c r="B53" s="33">
        <v>4</v>
      </c>
      <c r="C53" s="28">
        <v>5</v>
      </c>
      <c r="D53" s="28">
        <v>5</v>
      </c>
      <c r="E53" s="43">
        <f t="shared" si="11"/>
        <v>14</v>
      </c>
      <c r="F53" s="28">
        <v>38</v>
      </c>
      <c r="G53" s="28">
        <v>29</v>
      </c>
      <c r="H53" s="28">
        <v>29</v>
      </c>
      <c r="I53" s="43">
        <f t="shared" si="10"/>
        <v>96</v>
      </c>
      <c r="J53" s="43">
        <f t="shared" si="6"/>
        <v>42</v>
      </c>
      <c r="K53" s="43">
        <f t="shared" si="7"/>
        <v>34</v>
      </c>
      <c r="L53" s="43">
        <f t="shared" si="8"/>
        <v>34</v>
      </c>
      <c r="M53" s="43">
        <f t="shared" si="9"/>
        <v>110</v>
      </c>
    </row>
    <row r="54" spans="1:13" ht="14.4" x14ac:dyDescent="0.2">
      <c r="A54" s="19" t="s">
        <v>44</v>
      </c>
      <c r="B54" s="33">
        <v>5</v>
      </c>
      <c r="C54" s="28">
        <v>0</v>
      </c>
      <c r="D54" s="28">
        <v>1</v>
      </c>
      <c r="E54" s="43">
        <f t="shared" si="11"/>
        <v>6</v>
      </c>
      <c r="F54" s="28">
        <v>35</v>
      </c>
      <c r="G54" s="28">
        <v>0</v>
      </c>
      <c r="H54" s="28">
        <v>22</v>
      </c>
      <c r="I54" s="43">
        <f t="shared" si="10"/>
        <v>57</v>
      </c>
      <c r="J54" s="45">
        <f t="shared" si="6"/>
        <v>40</v>
      </c>
      <c r="K54" s="45">
        <f t="shared" si="7"/>
        <v>0</v>
      </c>
      <c r="L54" s="45">
        <f t="shared" si="8"/>
        <v>23</v>
      </c>
      <c r="M54" s="43">
        <f t="shared" si="9"/>
        <v>63</v>
      </c>
    </row>
    <row r="55" spans="1:13" ht="14.4" x14ac:dyDescent="0.2">
      <c r="A55" s="19" t="s">
        <v>45</v>
      </c>
      <c r="B55" s="33">
        <v>5</v>
      </c>
      <c r="C55" s="28">
        <v>2</v>
      </c>
      <c r="D55" s="28">
        <v>1</v>
      </c>
      <c r="E55" s="43">
        <f t="shared" si="11"/>
        <v>8</v>
      </c>
      <c r="F55" s="28">
        <v>23</v>
      </c>
      <c r="G55" s="28">
        <v>17</v>
      </c>
      <c r="H55" s="28">
        <v>27</v>
      </c>
      <c r="I55" s="43">
        <f t="shared" si="10"/>
        <v>67</v>
      </c>
      <c r="J55" s="45">
        <f t="shared" si="6"/>
        <v>28</v>
      </c>
      <c r="K55" s="45">
        <f t="shared" si="7"/>
        <v>19</v>
      </c>
      <c r="L55" s="45">
        <f t="shared" si="8"/>
        <v>28</v>
      </c>
      <c r="M55" s="43">
        <f t="shared" si="9"/>
        <v>75</v>
      </c>
    </row>
    <row r="56" spans="1:13" ht="14.4" x14ac:dyDescent="0.2">
      <c r="A56" s="19" t="s">
        <v>46</v>
      </c>
      <c r="B56" s="33">
        <v>1</v>
      </c>
      <c r="C56" s="28">
        <v>2</v>
      </c>
      <c r="D56" s="28">
        <v>7</v>
      </c>
      <c r="E56" s="43">
        <f t="shared" si="11"/>
        <v>10</v>
      </c>
      <c r="F56" s="28">
        <v>31</v>
      </c>
      <c r="G56" s="28">
        <v>21</v>
      </c>
      <c r="H56" s="28">
        <v>37</v>
      </c>
      <c r="I56" s="43">
        <f t="shared" si="10"/>
        <v>89</v>
      </c>
      <c r="J56" s="45">
        <f t="shared" si="6"/>
        <v>32</v>
      </c>
      <c r="K56" s="45">
        <f t="shared" si="7"/>
        <v>23</v>
      </c>
      <c r="L56" s="45">
        <f t="shared" si="8"/>
        <v>44</v>
      </c>
      <c r="M56" s="43">
        <f t="shared" si="9"/>
        <v>99</v>
      </c>
    </row>
    <row r="57" spans="1:13" ht="14.4" x14ac:dyDescent="0.2">
      <c r="A57" s="19" t="s">
        <v>47</v>
      </c>
      <c r="B57" s="33">
        <v>5</v>
      </c>
      <c r="C57" s="28">
        <v>1</v>
      </c>
      <c r="D57" s="28">
        <v>3</v>
      </c>
      <c r="E57" s="43">
        <f t="shared" si="11"/>
        <v>9</v>
      </c>
      <c r="F57" s="28">
        <v>13</v>
      </c>
      <c r="G57" s="28">
        <v>17</v>
      </c>
      <c r="H57" s="28">
        <v>24</v>
      </c>
      <c r="I57" s="43">
        <f t="shared" si="10"/>
        <v>54</v>
      </c>
      <c r="J57" s="45">
        <f t="shared" si="6"/>
        <v>18</v>
      </c>
      <c r="K57" s="45">
        <f t="shared" si="7"/>
        <v>18</v>
      </c>
      <c r="L57" s="45">
        <f t="shared" si="8"/>
        <v>27</v>
      </c>
      <c r="M57" s="43">
        <f t="shared" si="9"/>
        <v>63</v>
      </c>
    </row>
    <row r="58" spans="1:13" ht="14.4" x14ac:dyDescent="0.2">
      <c r="A58" s="19" t="s">
        <v>48</v>
      </c>
      <c r="B58" s="40">
        <v>2</v>
      </c>
      <c r="C58" s="41">
        <v>3</v>
      </c>
      <c r="D58" s="41">
        <v>3</v>
      </c>
      <c r="E58" s="43">
        <f>SUM(B58:D58)</f>
        <v>8</v>
      </c>
      <c r="F58" s="41">
        <v>18</v>
      </c>
      <c r="G58" s="41">
        <v>12</v>
      </c>
      <c r="H58" s="41">
        <v>29</v>
      </c>
      <c r="I58" s="43">
        <f t="shared" si="10"/>
        <v>59</v>
      </c>
      <c r="J58" s="45">
        <f t="shared" si="6"/>
        <v>20</v>
      </c>
      <c r="K58" s="45">
        <f t="shared" si="7"/>
        <v>15</v>
      </c>
      <c r="L58" s="45">
        <f t="shared" si="8"/>
        <v>32</v>
      </c>
      <c r="M58" s="43">
        <f t="shared" si="9"/>
        <v>67</v>
      </c>
    </row>
    <row r="59" spans="1:13" x14ac:dyDescent="0.2">
      <c r="A59" s="3" t="s">
        <v>64</v>
      </c>
      <c r="B59" s="29">
        <f t="shared" ref="B59:L59" si="12">SUM(B5:B58)</f>
        <v>6564</v>
      </c>
      <c r="C59" s="29">
        <f t="shared" si="12"/>
        <v>2874</v>
      </c>
      <c r="D59" s="29">
        <f t="shared" si="12"/>
        <v>3872</v>
      </c>
      <c r="E59" s="29">
        <f t="shared" si="12"/>
        <v>13310</v>
      </c>
      <c r="F59" s="29">
        <f t="shared" si="12"/>
        <v>11515</v>
      </c>
      <c r="G59" s="29">
        <f t="shared" si="12"/>
        <v>9316</v>
      </c>
      <c r="H59" s="29">
        <f t="shared" si="12"/>
        <v>14083</v>
      </c>
      <c r="I59" s="30">
        <f t="shared" si="12"/>
        <v>34914</v>
      </c>
      <c r="J59" s="30">
        <f t="shared" si="12"/>
        <v>18079</v>
      </c>
      <c r="K59" s="30">
        <f t="shared" si="12"/>
        <v>12190</v>
      </c>
      <c r="L59" s="30">
        <f t="shared" si="12"/>
        <v>17955</v>
      </c>
      <c r="M59" s="30">
        <f>SUM(M5:M58)</f>
        <v>48224</v>
      </c>
    </row>
    <row r="60" spans="1:13" x14ac:dyDescent="0.2">
      <c r="A60" s="9" t="s">
        <v>65</v>
      </c>
    </row>
    <row r="61" spans="1:13" x14ac:dyDescent="0.2">
      <c r="A61" s="5" t="s">
        <v>49</v>
      </c>
    </row>
    <row r="62" spans="1:13" s="1" customFormat="1" ht="13.5" customHeight="1" x14ac:dyDescent="0.2">
      <c r="A62" s="50"/>
      <c r="B62" s="47" t="s">
        <v>75</v>
      </c>
      <c r="C62" s="47"/>
      <c r="D62" s="47"/>
      <c r="E62" s="48"/>
      <c r="F62" s="49" t="s">
        <v>3</v>
      </c>
      <c r="G62" s="47"/>
      <c r="H62" s="47"/>
      <c r="I62" s="48"/>
      <c r="J62" s="49" t="s">
        <v>64</v>
      </c>
      <c r="K62" s="47"/>
      <c r="L62" s="47"/>
      <c r="M62" s="48"/>
    </row>
    <row r="63" spans="1:13" s="1" customFormat="1" ht="13.8" thickBot="1" x14ac:dyDescent="0.25">
      <c r="A63" s="51"/>
      <c r="B63" s="13" t="s">
        <v>4</v>
      </c>
      <c r="C63" s="11" t="s">
        <v>5</v>
      </c>
      <c r="D63" s="11" t="s">
        <v>6</v>
      </c>
      <c r="E63" s="12" t="s">
        <v>2</v>
      </c>
      <c r="F63" s="11" t="s">
        <v>4</v>
      </c>
      <c r="G63" s="11" t="s">
        <v>5</v>
      </c>
      <c r="H63" s="11" t="s">
        <v>6</v>
      </c>
      <c r="I63" s="12" t="s">
        <v>2</v>
      </c>
      <c r="J63" s="11" t="s">
        <v>4</v>
      </c>
      <c r="K63" s="11" t="s">
        <v>5</v>
      </c>
      <c r="L63" s="11" t="s">
        <v>6</v>
      </c>
      <c r="M63" s="12" t="s">
        <v>2</v>
      </c>
    </row>
    <row r="64" spans="1:13" ht="23.25" customHeight="1" thickTop="1" x14ac:dyDescent="0.2">
      <c r="A64" s="25" t="s">
        <v>51</v>
      </c>
      <c r="B64" s="7">
        <f t="shared" ref="B64:M64" si="13">B18+B23+B26</f>
        <v>460</v>
      </c>
      <c r="C64" s="7">
        <f t="shared" si="13"/>
        <v>187</v>
      </c>
      <c r="D64" s="7">
        <f t="shared" si="13"/>
        <v>312</v>
      </c>
      <c r="E64" s="7">
        <f t="shared" si="13"/>
        <v>959</v>
      </c>
      <c r="F64" s="7">
        <f t="shared" si="13"/>
        <v>903</v>
      </c>
      <c r="G64" s="7">
        <f t="shared" si="13"/>
        <v>655</v>
      </c>
      <c r="H64" s="7">
        <f t="shared" si="13"/>
        <v>890</v>
      </c>
      <c r="I64" s="7">
        <f t="shared" si="13"/>
        <v>2448</v>
      </c>
      <c r="J64" s="7">
        <f t="shared" si="13"/>
        <v>1363</v>
      </c>
      <c r="K64" s="7">
        <f t="shared" si="13"/>
        <v>842</v>
      </c>
      <c r="L64" s="7">
        <f t="shared" si="13"/>
        <v>1202</v>
      </c>
      <c r="M64" s="7">
        <f t="shared" si="13"/>
        <v>3407</v>
      </c>
    </row>
    <row r="65" spans="1:13" ht="23.25" customHeight="1" x14ac:dyDescent="0.2">
      <c r="A65" s="20" t="s">
        <v>52</v>
      </c>
      <c r="B65" s="8">
        <f t="shared" ref="B65:M65" si="14">B7+B29</f>
        <v>466</v>
      </c>
      <c r="C65" s="8">
        <f t="shared" si="14"/>
        <v>262</v>
      </c>
      <c r="D65" s="8">
        <f t="shared" si="14"/>
        <v>353</v>
      </c>
      <c r="E65" s="8">
        <f t="shared" si="14"/>
        <v>1081</v>
      </c>
      <c r="F65" s="8">
        <f t="shared" si="14"/>
        <v>841</v>
      </c>
      <c r="G65" s="8">
        <f t="shared" si="14"/>
        <v>629</v>
      </c>
      <c r="H65" s="8">
        <f t="shared" si="14"/>
        <v>1128</v>
      </c>
      <c r="I65" s="8">
        <f t="shared" si="14"/>
        <v>2598</v>
      </c>
      <c r="J65" s="8">
        <f t="shared" si="14"/>
        <v>1307</v>
      </c>
      <c r="K65" s="8">
        <f t="shared" si="14"/>
        <v>891</v>
      </c>
      <c r="L65" s="8">
        <f t="shared" si="14"/>
        <v>1481</v>
      </c>
      <c r="M65" s="8">
        <f t="shared" si="14"/>
        <v>3679</v>
      </c>
    </row>
    <row r="66" spans="1:13" ht="23.25" customHeight="1" x14ac:dyDescent="0.2">
      <c r="A66" s="20" t="s">
        <v>53</v>
      </c>
      <c r="B66" s="8">
        <f t="shared" ref="B66:M66" si="15">B11+B22+B24</f>
        <v>848</v>
      </c>
      <c r="C66" s="8">
        <f t="shared" si="15"/>
        <v>397</v>
      </c>
      <c r="D66" s="8">
        <f t="shared" si="15"/>
        <v>475</v>
      </c>
      <c r="E66" s="8">
        <f t="shared" si="15"/>
        <v>1720</v>
      </c>
      <c r="F66" s="8">
        <f t="shared" si="15"/>
        <v>1354</v>
      </c>
      <c r="G66" s="8">
        <f t="shared" si="15"/>
        <v>1071</v>
      </c>
      <c r="H66" s="8">
        <f t="shared" si="15"/>
        <v>1648</v>
      </c>
      <c r="I66" s="8">
        <f t="shared" si="15"/>
        <v>4073</v>
      </c>
      <c r="J66" s="8">
        <f t="shared" si="15"/>
        <v>2202</v>
      </c>
      <c r="K66" s="8">
        <f t="shared" si="15"/>
        <v>1468</v>
      </c>
      <c r="L66" s="8">
        <f t="shared" si="15"/>
        <v>2123</v>
      </c>
      <c r="M66" s="8">
        <f t="shared" si="15"/>
        <v>5793</v>
      </c>
    </row>
    <row r="67" spans="1:13" ht="23.25" customHeight="1" x14ac:dyDescent="0.2">
      <c r="A67" s="21" t="s">
        <v>54</v>
      </c>
      <c r="B67" s="8">
        <f t="shared" ref="B67:M67" si="16">B12</f>
        <v>226</v>
      </c>
      <c r="C67" s="8">
        <f t="shared" si="16"/>
        <v>86</v>
      </c>
      <c r="D67" s="8">
        <f t="shared" si="16"/>
        <v>104</v>
      </c>
      <c r="E67" s="8">
        <f t="shared" si="16"/>
        <v>416</v>
      </c>
      <c r="F67" s="8">
        <f t="shared" si="16"/>
        <v>380</v>
      </c>
      <c r="G67" s="8">
        <f t="shared" si="16"/>
        <v>349</v>
      </c>
      <c r="H67" s="8">
        <f t="shared" si="16"/>
        <v>459</v>
      </c>
      <c r="I67" s="8">
        <f t="shared" si="16"/>
        <v>1188</v>
      </c>
      <c r="J67" s="8">
        <f t="shared" si="16"/>
        <v>606</v>
      </c>
      <c r="K67" s="8">
        <f t="shared" si="16"/>
        <v>435</v>
      </c>
      <c r="L67" s="8">
        <f t="shared" si="16"/>
        <v>563</v>
      </c>
      <c r="M67" s="8">
        <f t="shared" si="16"/>
        <v>1604</v>
      </c>
    </row>
    <row r="68" spans="1:13" ht="23.25" customHeight="1" x14ac:dyDescent="0.2">
      <c r="A68" s="21" t="s">
        <v>55</v>
      </c>
      <c r="B68" s="8">
        <f t="shared" ref="B68:M68" si="17">B14+B15+B30+B32+B33+B35+B42+B34+B43</f>
        <v>816</v>
      </c>
      <c r="C68" s="8">
        <f t="shared" si="17"/>
        <v>361</v>
      </c>
      <c r="D68" s="8">
        <f t="shared" si="17"/>
        <v>496</v>
      </c>
      <c r="E68" s="8">
        <f t="shared" si="17"/>
        <v>1673</v>
      </c>
      <c r="F68" s="8">
        <f t="shared" si="17"/>
        <v>1493</v>
      </c>
      <c r="G68" s="8">
        <f t="shared" si="17"/>
        <v>1042</v>
      </c>
      <c r="H68" s="8">
        <f t="shared" si="17"/>
        <v>1576</v>
      </c>
      <c r="I68" s="8">
        <f t="shared" si="17"/>
        <v>4111</v>
      </c>
      <c r="J68" s="8">
        <f t="shared" si="17"/>
        <v>2309</v>
      </c>
      <c r="K68" s="8">
        <f t="shared" si="17"/>
        <v>1403</v>
      </c>
      <c r="L68" s="8">
        <f t="shared" si="17"/>
        <v>2072</v>
      </c>
      <c r="M68" s="8">
        <f t="shared" si="17"/>
        <v>5784</v>
      </c>
    </row>
    <row r="69" spans="1:13" ht="23.25" customHeight="1" x14ac:dyDescent="0.2">
      <c r="A69" s="20" t="s">
        <v>56</v>
      </c>
      <c r="B69" s="8">
        <f t="shared" ref="B69:M69" si="18">B38+B44+B45+B46</f>
        <v>86</v>
      </c>
      <c r="C69" s="8">
        <f t="shared" si="18"/>
        <v>47</v>
      </c>
      <c r="D69" s="8">
        <f t="shared" si="18"/>
        <v>51</v>
      </c>
      <c r="E69" s="8">
        <f t="shared" si="18"/>
        <v>184</v>
      </c>
      <c r="F69" s="8">
        <f t="shared" si="18"/>
        <v>217</v>
      </c>
      <c r="G69" s="8">
        <f t="shared" si="18"/>
        <v>194</v>
      </c>
      <c r="H69" s="8">
        <f t="shared" si="18"/>
        <v>311</v>
      </c>
      <c r="I69" s="8">
        <f t="shared" si="18"/>
        <v>722</v>
      </c>
      <c r="J69" s="8">
        <f t="shared" si="18"/>
        <v>303</v>
      </c>
      <c r="K69" s="8">
        <f t="shared" si="18"/>
        <v>241</v>
      </c>
      <c r="L69" s="8">
        <f t="shared" si="18"/>
        <v>362</v>
      </c>
      <c r="M69" s="8">
        <f t="shared" si="18"/>
        <v>906</v>
      </c>
    </row>
    <row r="70" spans="1:13" ht="23.25" customHeight="1" x14ac:dyDescent="0.2">
      <c r="A70" s="20" t="s">
        <v>57</v>
      </c>
      <c r="B70" s="8">
        <f t="shared" ref="B70:M70" si="19">B6+B17+B37</f>
        <v>169</v>
      </c>
      <c r="C70" s="8">
        <f t="shared" si="19"/>
        <v>85</v>
      </c>
      <c r="D70" s="8">
        <f t="shared" si="19"/>
        <v>58</v>
      </c>
      <c r="E70" s="8">
        <f t="shared" si="19"/>
        <v>312</v>
      </c>
      <c r="F70" s="8">
        <f t="shared" si="19"/>
        <v>298</v>
      </c>
      <c r="G70" s="8">
        <f t="shared" si="19"/>
        <v>339</v>
      </c>
      <c r="H70" s="8">
        <f t="shared" si="19"/>
        <v>437</v>
      </c>
      <c r="I70" s="8">
        <f t="shared" si="19"/>
        <v>1074</v>
      </c>
      <c r="J70" s="8">
        <f t="shared" si="19"/>
        <v>467</v>
      </c>
      <c r="K70" s="8">
        <f t="shared" si="19"/>
        <v>424</v>
      </c>
      <c r="L70" s="8">
        <f t="shared" si="19"/>
        <v>495</v>
      </c>
      <c r="M70" s="8">
        <f t="shared" si="19"/>
        <v>1386</v>
      </c>
    </row>
    <row r="71" spans="1:13" ht="23.25" customHeight="1" x14ac:dyDescent="0.2">
      <c r="A71" s="20" t="s">
        <v>58</v>
      </c>
      <c r="B71" s="8">
        <f t="shared" ref="B71:M71" si="20">B16+B39+B41+B47+B48+B49</f>
        <v>218</v>
      </c>
      <c r="C71" s="8">
        <f t="shared" si="20"/>
        <v>89</v>
      </c>
      <c r="D71" s="8">
        <f t="shared" si="20"/>
        <v>98</v>
      </c>
      <c r="E71" s="8">
        <f t="shared" si="20"/>
        <v>405</v>
      </c>
      <c r="F71" s="8">
        <f t="shared" si="20"/>
        <v>486</v>
      </c>
      <c r="G71" s="8">
        <f t="shared" si="20"/>
        <v>403</v>
      </c>
      <c r="H71" s="8">
        <f t="shared" si="20"/>
        <v>629</v>
      </c>
      <c r="I71" s="8">
        <f t="shared" si="20"/>
        <v>1518</v>
      </c>
      <c r="J71" s="8">
        <f t="shared" si="20"/>
        <v>704</v>
      </c>
      <c r="K71" s="8">
        <f t="shared" si="20"/>
        <v>492</v>
      </c>
      <c r="L71" s="8">
        <f t="shared" si="20"/>
        <v>727</v>
      </c>
      <c r="M71" s="8">
        <f t="shared" si="20"/>
        <v>1923</v>
      </c>
    </row>
    <row r="72" spans="1:13" ht="23.25" customHeight="1" x14ac:dyDescent="0.2">
      <c r="A72" s="20" t="s">
        <v>59</v>
      </c>
      <c r="B72" s="8">
        <f t="shared" ref="B72:M72" si="21">B13+B50+B51+B52+B53+B54+B55</f>
        <v>120</v>
      </c>
      <c r="C72" s="8">
        <f t="shared" si="21"/>
        <v>57</v>
      </c>
      <c r="D72" s="8">
        <f t="shared" si="21"/>
        <v>72</v>
      </c>
      <c r="E72" s="8">
        <f t="shared" si="21"/>
        <v>249</v>
      </c>
      <c r="F72" s="8">
        <f t="shared" si="21"/>
        <v>349</v>
      </c>
      <c r="G72" s="8">
        <f t="shared" si="21"/>
        <v>250</v>
      </c>
      <c r="H72" s="8">
        <f t="shared" si="21"/>
        <v>441</v>
      </c>
      <c r="I72" s="8">
        <f t="shared" si="21"/>
        <v>1040</v>
      </c>
      <c r="J72" s="8">
        <f t="shared" si="21"/>
        <v>469</v>
      </c>
      <c r="K72" s="8">
        <f t="shared" si="21"/>
        <v>307</v>
      </c>
      <c r="L72" s="8">
        <f t="shared" si="21"/>
        <v>513</v>
      </c>
      <c r="M72" s="8">
        <f t="shared" si="21"/>
        <v>1289</v>
      </c>
    </row>
    <row r="73" spans="1:13" ht="23.25" customHeight="1" x14ac:dyDescent="0.2">
      <c r="A73" s="20" t="s">
        <v>60</v>
      </c>
      <c r="B73" s="8">
        <f t="shared" ref="B73:M73" si="22">B20+B40+B56+B57</f>
        <v>30</v>
      </c>
      <c r="C73" s="8">
        <f t="shared" si="22"/>
        <v>23</v>
      </c>
      <c r="D73" s="8">
        <f t="shared" si="22"/>
        <v>30</v>
      </c>
      <c r="E73" s="8">
        <f t="shared" si="22"/>
        <v>83</v>
      </c>
      <c r="F73" s="8">
        <f t="shared" si="22"/>
        <v>175</v>
      </c>
      <c r="G73" s="8">
        <f t="shared" si="22"/>
        <v>172</v>
      </c>
      <c r="H73" s="8">
        <f t="shared" si="22"/>
        <v>239</v>
      </c>
      <c r="I73" s="8">
        <f t="shared" si="22"/>
        <v>586</v>
      </c>
      <c r="J73" s="8">
        <f t="shared" si="22"/>
        <v>205</v>
      </c>
      <c r="K73" s="8">
        <f t="shared" si="22"/>
        <v>195</v>
      </c>
      <c r="L73" s="8">
        <f t="shared" si="22"/>
        <v>269</v>
      </c>
      <c r="M73" s="8">
        <f t="shared" si="22"/>
        <v>669</v>
      </c>
    </row>
    <row r="74" spans="1:13" ht="23.25" customHeight="1" x14ac:dyDescent="0.2">
      <c r="A74" s="20" t="s">
        <v>61</v>
      </c>
      <c r="B74" s="8">
        <f t="shared" ref="B74:M74" si="23">B9+B36+B58+B25</f>
        <v>85</v>
      </c>
      <c r="C74" s="8">
        <f t="shared" si="23"/>
        <v>38</v>
      </c>
      <c r="D74" s="8">
        <f t="shared" si="23"/>
        <v>59</v>
      </c>
      <c r="E74" s="8">
        <f t="shared" si="23"/>
        <v>182</v>
      </c>
      <c r="F74" s="8">
        <f t="shared" si="23"/>
        <v>315</v>
      </c>
      <c r="G74" s="8">
        <f t="shared" si="23"/>
        <v>281</v>
      </c>
      <c r="H74" s="8">
        <f t="shared" si="23"/>
        <v>381</v>
      </c>
      <c r="I74" s="8">
        <f t="shared" si="23"/>
        <v>977</v>
      </c>
      <c r="J74" s="8">
        <f t="shared" si="23"/>
        <v>400</v>
      </c>
      <c r="K74" s="8">
        <f t="shared" si="23"/>
        <v>319</v>
      </c>
      <c r="L74" s="8">
        <f t="shared" si="23"/>
        <v>440</v>
      </c>
      <c r="M74" s="8">
        <f t="shared" si="23"/>
        <v>1159</v>
      </c>
    </row>
    <row r="75" spans="1:13" ht="23.25" customHeight="1" x14ac:dyDescent="0.2">
      <c r="A75" s="20" t="s">
        <v>62</v>
      </c>
      <c r="B75" s="8">
        <f t="shared" ref="B75:M75" si="24">B10+B27+B28+B31</f>
        <v>434</v>
      </c>
      <c r="C75" s="8">
        <f t="shared" si="24"/>
        <v>161</v>
      </c>
      <c r="D75" s="8">
        <f t="shared" si="24"/>
        <v>196</v>
      </c>
      <c r="E75" s="8">
        <f t="shared" si="24"/>
        <v>791</v>
      </c>
      <c r="F75" s="8">
        <f t="shared" si="24"/>
        <v>776</v>
      </c>
      <c r="G75" s="8">
        <f t="shared" si="24"/>
        <v>623</v>
      </c>
      <c r="H75" s="8">
        <f t="shared" si="24"/>
        <v>904</v>
      </c>
      <c r="I75" s="8">
        <f t="shared" si="24"/>
        <v>2303</v>
      </c>
      <c r="J75" s="8">
        <f t="shared" si="24"/>
        <v>1210</v>
      </c>
      <c r="K75" s="8">
        <f t="shared" si="24"/>
        <v>784</v>
      </c>
      <c r="L75" s="8">
        <f t="shared" si="24"/>
        <v>1100</v>
      </c>
      <c r="M75" s="8">
        <f t="shared" si="24"/>
        <v>3094</v>
      </c>
    </row>
    <row r="76" spans="1:13" ht="23.25" customHeight="1" x14ac:dyDescent="0.2">
      <c r="A76" s="20" t="s">
        <v>63</v>
      </c>
      <c r="B76" s="8">
        <f t="shared" ref="B76:M76" si="25">B21</f>
        <v>331</v>
      </c>
      <c r="C76" s="8">
        <f t="shared" si="25"/>
        <v>139</v>
      </c>
      <c r="D76" s="8">
        <f t="shared" si="25"/>
        <v>205</v>
      </c>
      <c r="E76" s="8">
        <f t="shared" si="25"/>
        <v>675</v>
      </c>
      <c r="F76" s="8">
        <f t="shared" si="25"/>
        <v>599</v>
      </c>
      <c r="G76" s="8">
        <f t="shared" si="25"/>
        <v>475</v>
      </c>
      <c r="H76" s="8">
        <f t="shared" si="25"/>
        <v>688</v>
      </c>
      <c r="I76" s="8">
        <f t="shared" si="25"/>
        <v>1762</v>
      </c>
      <c r="J76" s="8">
        <f t="shared" si="25"/>
        <v>930</v>
      </c>
      <c r="K76" s="8">
        <f t="shared" si="25"/>
        <v>614</v>
      </c>
      <c r="L76" s="8">
        <f t="shared" si="25"/>
        <v>893</v>
      </c>
      <c r="M76" s="8">
        <f t="shared" si="25"/>
        <v>2437</v>
      </c>
    </row>
    <row r="77" spans="1:13" ht="23.25" customHeight="1" x14ac:dyDescent="0.2">
      <c r="A77" s="20" t="s">
        <v>50</v>
      </c>
      <c r="B77" s="8">
        <f t="shared" ref="B77:M77" si="26">B5</f>
        <v>1233</v>
      </c>
      <c r="C77" s="8">
        <f t="shared" si="26"/>
        <v>483</v>
      </c>
      <c r="D77" s="8">
        <f t="shared" si="26"/>
        <v>623</v>
      </c>
      <c r="E77" s="8">
        <f t="shared" si="26"/>
        <v>2339</v>
      </c>
      <c r="F77" s="8">
        <f t="shared" si="26"/>
        <v>1725</v>
      </c>
      <c r="G77" s="8">
        <f t="shared" si="26"/>
        <v>1612</v>
      </c>
      <c r="H77" s="8">
        <f t="shared" si="26"/>
        <v>2335</v>
      </c>
      <c r="I77" s="8">
        <f t="shared" si="26"/>
        <v>5672</v>
      </c>
      <c r="J77" s="8">
        <f t="shared" si="26"/>
        <v>2958</v>
      </c>
      <c r="K77" s="8">
        <f t="shared" si="26"/>
        <v>2095</v>
      </c>
      <c r="L77" s="8">
        <f t="shared" si="26"/>
        <v>2958</v>
      </c>
      <c r="M77" s="8">
        <f t="shared" si="26"/>
        <v>8011</v>
      </c>
    </row>
    <row r="78" spans="1:13" ht="23.25" customHeight="1" x14ac:dyDescent="0.2">
      <c r="A78" s="20" t="s">
        <v>66</v>
      </c>
      <c r="B78" s="8">
        <f t="shared" ref="B78:M78" si="27">B8</f>
        <v>573</v>
      </c>
      <c r="C78" s="8">
        <f t="shared" si="27"/>
        <v>270</v>
      </c>
      <c r="D78" s="8">
        <f t="shared" si="27"/>
        <v>426</v>
      </c>
      <c r="E78" s="8">
        <f t="shared" si="27"/>
        <v>1269</v>
      </c>
      <c r="F78" s="8">
        <f t="shared" si="27"/>
        <v>859</v>
      </c>
      <c r="G78" s="8">
        <f t="shared" si="27"/>
        <v>652</v>
      </c>
      <c r="H78" s="8">
        <f t="shared" si="27"/>
        <v>1168</v>
      </c>
      <c r="I78" s="8">
        <f t="shared" si="27"/>
        <v>2679</v>
      </c>
      <c r="J78" s="8">
        <f t="shared" si="27"/>
        <v>1432</v>
      </c>
      <c r="K78" s="8">
        <f t="shared" si="27"/>
        <v>922</v>
      </c>
      <c r="L78" s="8">
        <f t="shared" si="27"/>
        <v>1594</v>
      </c>
      <c r="M78" s="8">
        <f t="shared" si="27"/>
        <v>3948</v>
      </c>
    </row>
    <row r="79" spans="1:13" ht="23.25" customHeight="1" x14ac:dyDescent="0.2">
      <c r="A79" s="20" t="s">
        <v>19</v>
      </c>
      <c r="B79" s="8">
        <f t="shared" ref="B79:M79" si="28">B19</f>
        <v>469</v>
      </c>
      <c r="C79" s="8">
        <f t="shared" si="28"/>
        <v>189</v>
      </c>
      <c r="D79" s="8">
        <f t="shared" si="28"/>
        <v>314</v>
      </c>
      <c r="E79" s="8">
        <f t="shared" si="28"/>
        <v>972</v>
      </c>
      <c r="F79" s="8">
        <f t="shared" si="28"/>
        <v>745</v>
      </c>
      <c r="G79" s="8">
        <f t="shared" si="28"/>
        <v>569</v>
      </c>
      <c r="H79" s="8">
        <f t="shared" si="28"/>
        <v>849</v>
      </c>
      <c r="I79" s="8">
        <f t="shared" si="28"/>
        <v>2163</v>
      </c>
      <c r="J79" s="8">
        <f t="shared" si="28"/>
        <v>1214</v>
      </c>
      <c r="K79" s="8">
        <f t="shared" si="28"/>
        <v>758</v>
      </c>
      <c r="L79" s="8">
        <f t="shared" si="28"/>
        <v>1163</v>
      </c>
      <c r="M79" s="8">
        <f t="shared" si="28"/>
        <v>3135</v>
      </c>
    </row>
    <row r="80" spans="1:13" ht="23.25" customHeight="1" x14ac:dyDescent="0.2">
      <c r="A80" s="14" t="s">
        <v>64</v>
      </c>
      <c r="B80" s="22">
        <f>SUM(B64:B79)</f>
        <v>6564</v>
      </c>
      <c r="C80" s="22">
        <f t="shared" ref="C80:M80" si="29">SUM(C64:C79)</f>
        <v>2874</v>
      </c>
      <c r="D80" s="22">
        <f t="shared" si="29"/>
        <v>3872</v>
      </c>
      <c r="E80" s="22">
        <f t="shared" si="29"/>
        <v>13310</v>
      </c>
      <c r="F80" s="22">
        <f t="shared" si="29"/>
        <v>11515</v>
      </c>
      <c r="G80" s="22">
        <f t="shared" si="29"/>
        <v>9316</v>
      </c>
      <c r="H80" s="22">
        <f t="shared" si="29"/>
        <v>14083</v>
      </c>
      <c r="I80" s="22">
        <f t="shared" si="29"/>
        <v>34914</v>
      </c>
      <c r="J80" s="22">
        <f t="shared" si="29"/>
        <v>18079</v>
      </c>
      <c r="K80" s="22">
        <f t="shared" si="29"/>
        <v>12190</v>
      </c>
      <c r="L80" s="22">
        <f t="shared" si="29"/>
        <v>17955</v>
      </c>
      <c r="M80" s="22">
        <f t="shared" si="29"/>
        <v>48224</v>
      </c>
    </row>
  </sheetData>
  <mergeCells count="8">
    <mergeCell ref="A62:A63"/>
    <mergeCell ref="B62:E62"/>
    <mergeCell ref="F62:I62"/>
    <mergeCell ref="J62:M62"/>
    <mergeCell ref="J3:M3"/>
    <mergeCell ref="B3:E3"/>
    <mergeCell ref="A3:A4"/>
    <mergeCell ref="F3:I3"/>
  </mergeCells>
  <phoneticPr fontId="3"/>
  <dataValidations disablePrompts="1" count="1">
    <dataValidation imeMode="off" allowBlank="1" showInputMessage="1" showErrorMessage="1" sqref="B38:D38" xr:uid="{00000000-0002-0000-0100-000000000000}"/>
  </dataValidations>
  <pageMargins left="0.78740157480314965" right="0.15748031496062992" top="0.55118110236220474" bottom="0.15748031496062992" header="0.43307086614173229" footer="0.15748031496062992"/>
  <pageSetup paperSize="9" orientation="portrait" r:id="rId1"/>
  <headerFooter alignWithMargins="0">
    <oddHeader>&amp;R&amp;10（令和５年３月３１日現在）</oddHeader>
  </headerFooter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療育手帳所持者数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2024-03-25T07:18:09Z</dcterms:created>
  <dcterms:modified xsi:type="dcterms:W3CDTF">2025-10-24T06:03:15Z</dcterms:modified>
</cp:coreProperties>
</file>